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総務課_4\Desktop\令和２年度財政状況資料集の作成等について\"/>
    </mc:Choice>
  </mc:AlternateContent>
  <xr:revisionPtr revIDLastSave="0" documentId="13_ncr:1_{432F5803-7FED-43B2-8C0D-6CEB46EAC09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35" i="10"/>
  <c r="CO34" i="10"/>
  <c r="BW34" i="10"/>
  <c r="BW35" i="10" s="1"/>
  <c r="BW36" i="10" s="1"/>
  <c r="BW37" i="10" s="1"/>
  <c r="BW38" i="10" s="1"/>
  <c r="BW39" i="10" s="1"/>
  <c r="BW40" i="10" s="1"/>
  <c r="BW41" i="10" s="1"/>
  <c r="BW42" i="10" s="1"/>
  <c r="AM34" i="10"/>
  <c r="U34" i="10"/>
  <c r="U35"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<sst xmlns="http://schemas.openxmlformats.org/spreadsheetml/2006/main" count="1174" uniqueCount="608">
  <si>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</si>
  <si>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</si>
  <si>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</si>
  <si>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</si>
  <si>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</si>
  <si>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</si>
  <si>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</si>
  <si>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</si>
  <si>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</si>
  <si>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</si>
  <si>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</si>
  <si>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</si>
  <si>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</si>
  <si>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</si>
  <si>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</si>
  <si>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</si>
  <si>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</si>
  <si>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</si>
  <si>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</si>
  <si>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</si>
  <si>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</si>
  <si>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</si>
  <si>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</si>
  <si>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</si>
  <si>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</si>
  <si>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</si>
  <si>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</si>
  <si>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</si>
  <si>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</si>
  <si>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</si>
  <si>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</si>
  <si>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</si>
  <si>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</si>
  <si>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</si>
  <si>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</si>
  <si>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</si>
  <si>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</si>
  <si>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</si>
  <si>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</si>
  <si>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</si>
  <si>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</si>
  <si>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</si>
  <si>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</si>
  <si>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</si>
  <si>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</si>
  <si>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</si>
  <si>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</si>
  <si>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</si>
  <si>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</si>
  <si>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</si>
  <si>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</si>
  <si>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</si>
  <si>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</si>
  <si>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</si>
  <si>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</si>
  <si>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</si>
  <si>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</si>
  <si>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</si>
  <si>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</si>
  <si>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</si>
  <si>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</si>
  <si>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</si>
  <si>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</si>
  <si>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</si>
  <si>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</si>
  <si>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</si>
  <si>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</si>
  <si>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</si>
  <si>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</si>
  <si>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</si>
  <si>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</si>
  <si>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</si>
  <si>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</si>
  <si>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</si>
  <si>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</si>
  <si>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</si>
  <si>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</si>
  <si>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</si>
  <si>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</si>
  <si>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</si>
  <si>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</si>
  <si>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</si>
  <si>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</si>
  <si>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</si>
  <si>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</si>
  <si>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</si>
  <si>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</si>
  <si>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</si>
  <si>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</si>
  <si>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</si>
  <si>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</si>
  <si>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</si>
  <si>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</si>
  <si>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</si>
  <si>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</si>
  <si>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</si>
  <si>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</si>
  <si>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</si>
  <si>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</si>
  <si>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</si>
  <si>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</si>
  <si>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</si>
  <si>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</si>
  <si>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</si>
  <si>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</si>
  <si>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</si>
  <si>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</si>
  <si>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</si>
  <si>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</si>
  <si>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</si>
  <si>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</si>
  <si>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</si>
  <si>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</si>
  <si>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</si>
  <si>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</si>
  <si>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</si>
  <si>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</si>
  <si>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</si>
  <si>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</si>
  <si>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</si>
  <si>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</si>
  <si>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</si>
  <si>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</si>
  <si>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</si>
  <si>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</si>
  <si>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</si>
  <si>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</si>
  <si>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</si>
  <si>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</si>
  <si>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</si>
  <si>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</si>
  <si>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</si>
  <si>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</si>
  <si>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</si>
  <si>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</si>
  <si>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</si>
  <si>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</si>
  <si>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</si>
  <si>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</si>
  <si>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</si>
  <si>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</si>
  <si>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</si>
  <si>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</si>
  <si>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</si>
  <si>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</si>
  <si>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</si>
  <si>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</si>
  <si>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</si>
  <si>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</si>
  <si>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</si>
  <si>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</si>
  <si>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</si>
  <si>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</si>
  <si>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</si>
  <si>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</si>
  <si>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</si>
  <si>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</si>
  <si>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</si>
  <si>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</si>
  <si>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</si>
  <si>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</si>
  <si>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</si>
  <si>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</si>
  <si>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</si>
  <si>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</si>
  <si>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</si>
  <si>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</si>
  <si>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</si>
  <si>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</si>
  <si>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</si>
  <si>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</si>
  <si>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</si>
  <si>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</si>
  <si>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</si>
  <si>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</si>
  <si>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</si>
  <si>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</si>
  <si>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</si>
  <si>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</si>
  <si>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</si>
  <si>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</si>
  <si>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</si>
  <si>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</si>
  <si>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</si>
  <si>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</si>
  <si>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</si>
  <si>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</si>
  <si>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</si>
  <si>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</si>
  <si>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</si>
  <si>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</si>
  <si>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</si>
  <si>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</si>
  <si>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</si>
  <si>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</si>
  <si>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</si>
  <si>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</si>
  <si>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</si>
  <si>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</si>
  <si>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</si>
  <si>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</si>
  <si>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</si>
  <si>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</si>
  <si>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</si>
  <si>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</si>
  <si>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</si>
  <si>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</si>
  <si>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</si>
  <si>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</si>
  <si>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</si>
  <si>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</si>
  <si>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</si>
  <si>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</si>
  <si>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</si>
  <si>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</si>
  <si>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</si>
  <si>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</si>
  <si>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沖縄県粟国村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</si>
  <si>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</si>
  <si>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</si>
  <si>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</si>
  <si>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</si>
  <si>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</si>
  <si>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</si>
  <si>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</si>
  <si>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</si>
  <si>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</si>
  <si>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</si>
  <si>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</si>
  <si>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</si>
  <si>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</si>
  <si>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</si>
  <si>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</si>
  <si>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</si>
  <si>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</si>
  <si>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</si>
  <si>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</si>
  <si>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</si>
  <si>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</si>
  <si>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</si>
  <si>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</si>
  <si>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</si>
  <si>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</si>
  <si>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</si>
  <si>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</si>
  <si>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</si>
  <si>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</si>
  <si>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</si>
  <si>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</si>
  <si>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</si>
  <si>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</si>
  <si>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</si>
  <si>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</si>
  <si>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</si>
  <si>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</si>
  <si>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</si>
  <si>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</si>
  <si>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</si>
  <si>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</si>
  <si>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</si>
  <si>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</si>
  <si>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</si>
  <si>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</si>
  <si>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</si>
  <si>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</si>
  <si>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</si>
  <si>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</si>
  <si>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</si>
  <si>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</si>
  <si>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</si>
  <si>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</si>
  <si>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</si>
  <si>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</si>
  <si>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</si>
  <si>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</si>
  <si>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</si>
  <si>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</si>
  <si>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</si>
  <si>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</si>
  <si>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</si>
  <si>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</si>
  <si>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</si>
  <si>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</si>
  <si>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</si>
  <si>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</si>
  <si>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</si>
  <si>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</si>
  <si>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</si>
  <si>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</si>
  <si>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</si>
  <si>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</si>
  <si>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</si>
  <si>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</si>
  <si>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</si>
  <si>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</si>
  <si>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</si>
  <si>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</si>
  <si>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</si>
  <si>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</si>
  <si>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</si>
  <si>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</si>
  <si>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</si>
  <si>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</si>
  <si>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</si>
  <si>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</si>
  <si>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</si>
  <si>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</si>
  <si>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</si>
  <si>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</si>
  <si>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</si>
  <si>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</si>
  <si>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</si>
  <si>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</si>
  <si>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</si>
  <si>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</si>
  <si>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</si>
  <si>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</si>
  <si>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</si>
  <si>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</si>
  <si>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</si>
  <si>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</si>
  <si>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</si>
  <si>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</si>
  <si>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</si>
  <si>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</si>
  <si>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</si>
  <si>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</si>
  <si>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</si>
  <si>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</si>
  <si>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</si>
  <si>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</si>
  <si>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</si>
  <si>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</si>
  <si>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</si>
  <si>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</si>
  <si>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</si>
  <si>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</si>
  <si>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</si>
  <si>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</si>
  <si>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</si>
  <si>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</si>
  <si>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</si>
  <si>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</si>
  <si>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</si>
  <si>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</si>
  <si>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</si>
  <si>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</si>
  <si>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</si>
  <si>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</si>
  <si>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</si>
  <si>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</si>
  <si>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</si>
  <si>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</si>
  <si>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</si>
  <si>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</si>
  <si>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</si>
  <si>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</si>
  <si>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</si>
  <si>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</si>
  <si>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</si>
  <si>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</si>
  <si>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</si>
  <si>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</si>
  <si>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</si>
  <si>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</si>
  <si>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</si>
  <si>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</si>
  <si>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</si>
  <si>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</si>
  <si>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</si>
  <si>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</si>
  <si>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沖縄県粟国村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</si>
  <si>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</si>
  <si>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</si>
  <si>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</si>
  <si>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</si>
  <si>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</si>
  <si>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</si>
  <si>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</si>
  <si>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</si>
  <si>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</si>
  <si>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</si>
  <si>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</si>
  <si>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</si>
  <si>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</si>
  <si>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</si>
  <si>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</si>
  <si>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</si>
  <si>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</si>
  <si>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</si>
  <si>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</si>
  <si>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</si>
  <si>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</si>
  <si>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</si>
  <si>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</si>
  <si>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</si>
  <si>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</si>
  <si>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</si>
  <si>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</si>
  <si>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</si>
  <si>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</si>
  <si>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</si>
  <si>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</si>
  <si>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</si>
  <si>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</si>
  <si>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</si>
  <si>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</si>
  <si>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</si>
  <si>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</si>
  <si>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</si>
  <si>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</si>
  <si>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</si>
  <si>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法非適用企業</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</si>
  <si>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</si>
  <si>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</si>
  <si>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</si>
  <si>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</si>
  <si>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</si>
  <si>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</si>
  <si>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</si>
  <si>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</si>
  <si>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</si>
  <si>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</si>
  <si>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</si>
  <si>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</si>
  <si>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</si>
  <si>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</si>
  <si>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</si>
  <si>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</si>
  <si>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</si>
  <si>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</si>
  <si>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</si>
  <si>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</si>
  <si>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</si>
  <si>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</si>
  <si>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</si>
  <si>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</si>
  <si>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</si>
  <si>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</si>
  <si>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</si>
  <si>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</si>
  <si>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</si>
  <si>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</si>
  <si>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</si>
  <si>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</si>
  <si>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</si>
  <si>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</si>
  <si>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</si>
  <si>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</si>
  <si>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</si>
  <si>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</si>
  <si>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</si>
  <si>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</si>
  <si>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</si>
  <si>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</si>
  <si>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</si>
  <si>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</si>
  <si>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</si>
  <si>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</si>
  <si>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</si>
  <si>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</si>
  <si>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</si>
  <si>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</si>
  <si>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</si>
  <si>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</si>
  <si>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</si>
  <si>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</si>
  <si>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</si>
  <si>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</si>
  <si>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</si>
  <si>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</si>
  <si>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</si>
  <si>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</si>
  <si>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</si>
  <si>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</si>
  <si>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</si>
  <si>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</si>
  <si>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</si>
  <si>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</si>
  <si>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</si>
  <si>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</si>
  <si>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</si>
  <si>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</si>
  <si>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</si>
  <si>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</si>
  <si>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</si>
  <si>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</si>
  <si>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</si>
  <si>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</si>
  <si>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</si>
  <si>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</si>
  <si>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</si>
  <si>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</si>
  <si>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</si>
  <si>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</si>
  <si>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</si>
  <si>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</si>
  <si>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</si>
  <si>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</si>
  <si>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</si>
  <si>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</si>
  <si>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</si>
  <si>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</si>
  <si>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</si>
  <si>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</si>
  <si>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</si>
  <si>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</si>
  <si>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</si>
  <si>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</si>
  <si>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</si>
  <si>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</si>
  <si>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</si>
  <si>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</si>
  <si>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</si>
  <si>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</si>
  <si>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</si>
  <si>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</si>
  <si>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</si>
  <si>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</si>
  <si>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</si>
  <si>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</si>
  <si>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</si>
  <si>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</si>
  <si>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</si>
  <si>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</si>
  <si>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</si>
  <si>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</si>
  <si>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</si>
  <si>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</si>
  <si>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</si>
  <si>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</si>
  <si>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</si>
  <si>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</si>
  <si>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</si>
  <si>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</si>
  <si>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</si>
  <si>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</si>
  <si>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</si>
  <si>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</si>
  <si>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</si>
  <si>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</si>
  <si>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</si>
  <si>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</si>
  <si>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</si>
  <si>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</si>
  <si>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</si>
  <si>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</si>
  <si>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</si>
  <si>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</si>
  <si>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</si>
  <si>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</si>
  <si>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</si>
  <si>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</si>
  <si>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</si>
  <si>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</si>
  <si>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</si>
  <si>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</si>
  <si>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</si>
  <si>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</si>
  <si>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</si>
  <si>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</si>
  <si>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</si>
  <si>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</si>
  <si>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</si>
  <si>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</si>
  <si>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</si>
  <si>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</si>
  <si>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</si>
  <si>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</si>
  <si>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</si>
  <si>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</si>
  <si>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</si>
  <si>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</si>
  <si>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</si>
  <si>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</si>
  <si>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20.33</t>
  </si>
  <si>
    <t>▲ 8.21</t>
  </si>
  <si>
    <t>一般会計</t>
  </si>
  <si>
    <t>国民健康保険特別会計</t>
  </si>
  <si>
    <t>村民牧場事業特別会計</t>
  </si>
  <si>
    <t>簡易水道事業特別会計</t>
  </si>
  <si>
    <t>航路事業特別会計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</si>
  <si>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</si>
  <si>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</si>
  <si>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</si>
  <si>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</si>
  <si>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</si>
  <si>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</si>
  <si>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</si>
  <si>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</si>
  <si>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</si>
  <si>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</si>
  <si>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</si>
  <si>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沖縄県介護保険広域連合（一般会計）</t>
    <rPh sb="12" eb="16">
      <t>イッパンカイケイ</t>
    </rPh>
    <phoneticPr fontId="2"/>
  </si>
  <si>
    <t>沖縄県介護保険広域連合（特別会計）</t>
    <rPh sb="12" eb="16">
      <t>トクベツカイケイ</t>
    </rPh>
    <phoneticPr fontId="2"/>
  </si>
  <si>
    <t>沖縄県後期高齢者医療広域連合（一般会計）</t>
    <rPh sb="15" eb="19">
      <t>イッパンカイケイ</t>
    </rPh>
    <phoneticPr fontId="2"/>
  </si>
  <si>
    <t>沖縄県後期高齢者医療広域連合（特別会計）</t>
    <rPh sb="15" eb="19">
      <t>トクベツカイケイ</t>
    </rPh>
    <phoneticPr fontId="2"/>
  </si>
  <si>
    <t>沖縄県市町村自治会館管理組合</t>
  </si>
  <si>
    <t>沖縄県市町村総合事務組合</t>
  </si>
  <si>
    <t>南部広域行政組合</t>
  </si>
  <si>
    <t>南部広域市町村圏事務組合</t>
  </si>
  <si>
    <t>沖縄県町村交通災害共済組合</t>
  </si>
  <si>
    <t>庁舎建設整備基金</t>
    <rPh sb="0" eb="4">
      <t>チョウシャケンセツ</t>
    </rPh>
    <rPh sb="4" eb="8">
      <t>セイビキキン</t>
    </rPh>
    <phoneticPr fontId="5"/>
  </si>
  <si>
    <t>農山漁村活性化基金</t>
    <rPh sb="0" eb="4">
      <t>ノウヤマギョソン</t>
    </rPh>
    <rPh sb="4" eb="9">
      <t>カッセイカキキン</t>
    </rPh>
    <phoneticPr fontId="5"/>
  </si>
  <si>
    <t>育英基金</t>
    <rPh sb="0" eb="4">
      <t>イクエイキキン</t>
    </rPh>
    <phoneticPr fontId="5"/>
  </si>
  <si>
    <t>地域福祉基金</t>
    <rPh sb="0" eb="6">
      <t>チイキフクシキキン</t>
    </rPh>
    <phoneticPr fontId="5"/>
  </si>
  <si>
    <t>ふるさと農村活性化基金</t>
    <rPh sb="4" eb="11">
      <t>ノウソンカッセイカキキン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</si>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</sst>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52D-42F5-B3B6-28555803E5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15275</c:v>
                </c:pt>
                <c:pt idx="1">
                  <c:v>476286</c:v>
                </c:pt>
                <c:pt idx="2">
                  <c:v>362926</c:v>
                </c:pt>
                <c:pt idx="3">
                  <c:v>510174</c:v>
                </c:pt>
                <c:pt idx="4">
                  <c:v>368872</c:v>
                </c:pt>
              </c:numCache>
            </c:numRef>
          </c:val>
          <c:smooth val="0"/>
          <c:extLst>
            <c:ext xmlns:c16="http://schemas.microsoft.com/office/drawing/2014/chart" uri="{C3380CC4-5D6E-409C-BE32-E72D297353CC}">
              <c16:uniqueId val="{00000001-A52D-42F5-B3B6-28555803E5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36.04</c:v>
                </c:pt>
                <c:pt idx="1">
                  <c:v>28.51</c:v>
                </c:pt>
                <c:pt idx="2">
                  <c:v>31.05</c:v>
                </c:pt>
                <c:pt idx="3">
                  <c:v>18.34</c:v>
                </c:pt>
                <c:pt idx="4">
                  <c:v>8.1300000000000008</c:v>
                </c:pt>
              </c:numCache>
            </c:numRef>
          </c:val>
          <c:extLst>
            <c:ext xmlns:c16="http://schemas.microsoft.com/office/drawing/2014/chart" uri="{C3380CC4-5D6E-409C-BE32-E72D297353CC}">
              <c16:uniqueId val="{00000000-9946-4E8B-BFF7-FC6F546C4F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47.12</c:v>
                </c:pt>
                <c:pt idx="1">
                  <c:v>59.55</c:v>
                </c:pt>
                <c:pt idx="2">
                  <c:v>35.86</c:v>
                </c:pt>
                <c:pt idx="3">
                  <c:v>49.07</c:v>
                </c:pt>
                <c:pt idx="4">
                  <c:v>24.56</c:v>
                </c:pt>
              </c:numCache>
            </c:numRef>
          </c:val>
          <c:extLst>
            <c:ext xmlns:c16="http://schemas.microsoft.com/office/drawing/2014/chart" uri="{C3380CC4-5D6E-409C-BE32-E72D297353CC}">
              <c16:uniqueId val="{00000001-9946-4E8B-BFF7-FC6F546C4F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12.64</c:v>
                </c:pt>
                <c:pt idx="1">
                  <c:v>5.38</c:v>
                </c:pt>
                <c:pt idx="2">
                  <c:v>-20.329999999999998</c:v>
                </c:pt>
                <c:pt idx="3">
                  <c:v>-8.2100000000000009</c:v>
                </c:pt>
                <c:pt idx="4">
                  <c:v>6.59</c:v>
                </c:pt>
              </c:numCache>
            </c:numRef>
          </c:val>
          <c:smooth val="0"/>
          <c:extLst>
            <c:ext xmlns:c16="http://schemas.microsoft.com/office/drawing/2014/chart" uri="{C3380CC4-5D6E-409C-BE32-E72D297353CC}">
              <c16:uniqueId val="{00000002-9946-4E8B-BFF7-FC6F546C4F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00-4BF8-A8FD-9D697D7FBD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00-4BF8-A8FD-9D697D7FBD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00-4BF8-A8FD-9D697D7FBDA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0.17</c:v>
                </c:pt>
                <c:pt idx="2">
                  <c:v>#N/A</c:v>
                </c:pt>
                <c:pt idx="3">
                  <c:v>0.06</c:v>
                </c:pt>
                <c:pt idx="4">
                  <c:v>#N/A</c:v>
                </c:pt>
                <c:pt idx="5">
                  <c:v>0.06</c:v>
                </c:pt>
                <c:pt idx="6">
                  <c:v>#N/A</c:v>
                </c:pt>
                <c:pt idx="7">
                  <c:v>1.04</c:v>
                </c:pt>
                <c:pt idx="8">
                  <c:v>#N/A</c:v>
                </c:pt>
                <c:pt idx="9">
                  <c:v>0.05</c:v>
                </c:pt>
              </c:numCache>
            </c:numRef>
          </c:val>
          <c:extLst>
            <c:ext xmlns:c16="http://schemas.microsoft.com/office/drawing/2014/chart" uri="{C3380CC4-5D6E-409C-BE32-E72D297353CC}">
              <c16:uniqueId val="{00000003-DC00-4BF8-A8FD-9D697D7FBDA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0.06</c:v>
                </c:pt>
                <c:pt idx="4">
                  <c:v>#N/A</c:v>
                </c:pt>
                <c:pt idx="5">
                  <c:v>7.0000000000000007E-2</c:v>
                </c:pt>
                <c:pt idx="6">
                  <c:v>#N/A</c:v>
                </c:pt>
                <c:pt idx="7">
                  <c:v>0.11</c:v>
                </c:pt>
                <c:pt idx="8">
                  <c:v>#N/A</c:v>
                </c:pt>
                <c:pt idx="9">
                  <c:v>0.05</c:v>
                </c:pt>
              </c:numCache>
            </c:numRef>
          </c:val>
          <c:extLst>
            <c:ext xmlns:c16="http://schemas.microsoft.com/office/drawing/2014/chart" uri="{C3380CC4-5D6E-409C-BE32-E72D297353CC}">
              <c16:uniqueId val="{00000004-DC00-4BF8-A8FD-9D697D7FBDA3}"/>
            </c:ext>
          </c:extLst>
        </c:ser>
        <c:ser>
          <c:idx val="5"/>
          <c:order val="5"/>
          <c:tx>
            <c:strRef>
              <c:f>データシート!$A$32</c:f>
              <c:strCache>
                <c:ptCount val="1"/>
                <c:pt idx="0">
                  <c:v>航路事業特別会計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5.91</c:v>
                </c:pt>
                <c:pt idx="2">
                  <c:v>#N/A</c:v>
                </c:pt>
                <c:pt idx="3">
                  <c:v>9.27</c:v>
                </c:pt>
                <c:pt idx="4">
                  <c:v>#N/A</c:v>
                </c:pt>
                <c:pt idx="5">
                  <c:v>0.61</c:v>
                </c:pt>
                <c:pt idx="6">
                  <c:v>#N/A</c:v>
                </c:pt>
                <c:pt idx="7">
                  <c:v>0.17</c:v>
                </c:pt>
                <c:pt idx="8">
                  <c:v>#N/A</c:v>
                </c:pt>
                <c:pt idx="9">
                  <c:v>0.53</c:v>
                </c:pt>
              </c:numCache>
            </c:numRef>
          </c:val>
          <c:extLst>
            <c:ext xmlns:c16="http://schemas.microsoft.com/office/drawing/2014/chart" uri="{C3380CC4-5D6E-409C-BE32-E72D297353CC}">
              <c16:uniqueId val="{00000005-DC00-4BF8-A8FD-9D697D7FBDA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3.55</c:v>
                </c:pt>
                <c:pt idx="4">
                  <c:v>#N/A</c:v>
                </c:pt>
                <c:pt idx="5">
                  <c:v>0.51</c:v>
                </c:pt>
                <c:pt idx="6">
                  <c:v>#N/A</c:v>
                </c:pt>
                <c:pt idx="7">
                  <c:v>4.28</c:v>
                </c:pt>
                <c:pt idx="8">
                  <c:v>#N/A</c:v>
                </c:pt>
                <c:pt idx="9">
                  <c:v>1.42</c:v>
                </c:pt>
              </c:numCache>
            </c:numRef>
          </c:val>
          <c:extLst>
            <c:ext xmlns:c16="http://schemas.microsoft.com/office/drawing/2014/chart" uri="{C3380CC4-5D6E-409C-BE32-E72D297353CC}">
              <c16:uniqueId val="{00000006-DC00-4BF8-A8FD-9D697D7FBDA3}"/>
            </c:ext>
          </c:extLst>
        </c:ser>
        <c:ser>
          <c:idx val="7"/>
          <c:order val="7"/>
          <c:tx>
            <c:strRef>
              <c:f>データシート!$A$34</c:f>
              <c:strCache>
                <c:ptCount val="1"/>
                <c:pt idx="0">
                  <c:v>村民牧場事業特別会計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2.46</c:v>
                </c:pt>
                <c:pt idx="2">
                  <c:v>#N/A</c:v>
                </c:pt>
                <c:pt idx="3">
                  <c:v>3.78</c:v>
                </c:pt>
                <c:pt idx="4">
                  <c:v>#N/A</c:v>
                </c:pt>
                <c:pt idx="5">
                  <c:v>2.52</c:v>
                </c:pt>
                <c:pt idx="6">
                  <c:v>#N/A</c:v>
                </c:pt>
                <c:pt idx="7">
                  <c:v>4.07</c:v>
                </c:pt>
                <c:pt idx="8">
                  <c:v>#N/A</c:v>
                </c:pt>
                <c:pt idx="9">
                  <c:v>4.3099999999999996</c:v>
                </c:pt>
              </c:numCache>
            </c:numRef>
          </c:val>
          <c:extLst>
            <c:ext xmlns:c16="http://schemas.microsoft.com/office/drawing/2014/chart" uri="{C3380CC4-5D6E-409C-BE32-E72D297353CC}">
              <c16:uniqueId val="{00000007-DC00-4BF8-A8FD-9D697D7FBDA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1.1000000000000001</c:v>
                </c:pt>
                <c:pt idx="2">
                  <c:v>#N/A</c:v>
                </c:pt>
                <c:pt idx="3">
                  <c:v>3.93</c:v>
                </c:pt>
                <c:pt idx="4">
                  <c:v>#N/A</c:v>
                </c:pt>
                <c:pt idx="5">
                  <c:v>5.26</c:v>
                </c:pt>
                <c:pt idx="6">
                  <c:v>#N/A</c:v>
                </c:pt>
                <c:pt idx="7">
                  <c:v>2.65</c:v>
                </c:pt>
                <c:pt idx="8">
                  <c:v>#N/A</c:v>
                </c:pt>
                <c:pt idx="9">
                  <c:v>4.4000000000000004</c:v>
                </c:pt>
              </c:numCache>
            </c:numRef>
          </c:val>
          <c:extLst>
            <c:ext xmlns:c16="http://schemas.microsoft.com/office/drawing/2014/chart" uri="{C3380CC4-5D6E-409C-BE32-E72D297353CC}">
              <c16:uniqueId val="{00000008-DC00-4BF8-A8FD-9D697D7FBD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36.04</c:v>
                </c:pt>
                <c:pt idx="2">
                  <c:v>#N/A</c:v>
                </c:pt>
                <c:pt idx="3">
                  <c:v>28.51</c:v>
                </c:pt>
                <c:pt idx="4">
                  <c:v>#N/A</c:v>
                </c:pt>
                <c:pt idx="5">
                  <c:v>31.35</c:v>
                </c:pt>
                <c:pt idx="6">
                  <c:v>#N/A</c:v>
                </c:pt>
                <c:pt idx="7">
                  <c:v>18.34</c:v>
                </c:pt>
                <c:pt idx="8">
                  <c:v>#N/A</c:v>
                </c:pt>
                <c:pt idx="9">
                  <c:v>8.1199999999999992</c:v>
                </c:pt>
              </c:numCache>
            </c:numRef>
          </c:val>
          <c:extLst>
            <c:ext xmlns:c16="http://schemas.microsoft.com/office/drawing/2014/chart" uri="{C3380CC4-5D6E-409C-BE32-E72D297353CC}">
              <c16:uniqueId val="{00000009-DC00-4BF8-A8FD-9D697D7FBD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c:v>
                </c:pt>
                <c:pt idx="5">
                  <c:v>89</c:v>
                </c:pt>
                <c:pt idx="8">
                  <c:v>89</c:v>
                </c:pt>
                <c:pt idx="11">
                  <c:v>81</c:v>
                </c:pt>
                <c:pt idx="14">
                  <c:v>86</c:v>
                </c:pt>
              </c:numCache>
            </c:numRef>
          </c:val>
          <c:extLst>
            <c:ext xmlns:c16="http://schemas.microsoft.com/office/drawing/2014/chart" uri="{C3380CC4-5D6E-409C-BE32-E72D297353CC}">
              <c16:uniqueId val="{00000000-0A77-432E-8AE3-F8983C148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77-432E-8AE3-F8983C148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77-432E-8AE3-F8983C148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77-432E-8AE3-F8983C148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c:v>
                </c:pt>
                <c:pt idx="3">
                  <c:v>9</c:v>
                </c:pt>
                <c:pt idx="6">
                  <c:v>3</c:v>
                </c:pt>
                <c:pt idx="9">
                  <c:v>12</c:v>
                </c:pt>
                <c:pt idx="12">
                  <c:v>9</c:v>
                </c:pt>
              </c:numCache>
            </c:numRef>
          </c:val>
          <c:extLst>
            <c:ext xmlns:c16="http://schemas.microsoft.com/office/drawing/2014/chart" uri="{C3380CC4-5D6E-409C-BE32-E72D297353CC}">
              <c16:uniqueId val="{00000004-0A77-432E-8AE3-F8983C148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77-432E-8AE3-F8983C148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77-432E-8AE3-F8983C148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c:v>
                </c:pt>
                <c:pt idx="3">
                  <c:v>110</c:v>
                </c:pt>
                <c:pt idx="6">
                  <c:v>123</c:v>
                </c:pt>
                <c:pt idx="9">
                  <c:v>117</c:v>
                </c:pt>
                <c:pt idx="12">
                  <c:v>128</c:v>
                </c:pt>
              </c:numCache>
            </c:numRef>
          </c:val>
          <c:extLst>
            <c:ext xmlns:c16="http://schemas.microsoft.com/office/drawing/2014/chart" uri="{C3380CC4-5D6E-409C-BE32-E72D297353CC}">
              <c16:uniqueId val="{00000007-0A77-432E-8AE3-F8983C1486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c:v>
                </c:pt>
                <c:pt idx="2">
                  <c:v>#N/A</c:v>
                </c:pt>
                <c:pt idx="3">
                  <c:v>#N/A</c:v>
                </c:pt>
                <c:pt idx="4">
                  <c:v>30</c:v>
                </c:pt>
                <c:pt idx="5">
                  <c:v>#N/A</c:v>
                </c:pt>
                <c:pt idx="6">
                  <c:v>#N/A</c:v>
                </c:pt>
                <c:pt idx="7">
                  <c:v>37</c:v>
                </c:pt>
                <c:pt idx="8">
                  <c:v>#N/A</c:v>
                </c:pt>
                <c:pt idx="9">
                  <c:v>#N/A</c:v>
                </c:pt>
                <c:pt idx="10">
                  <c:v>48</c:v>
                </c:pt>
                <c:pt idx="11">
                  <c:v>#N/A</c:v>
                </c:pt>
                <c:pt idx="12">
                  <c:v>#N/A</c:v>
                </c:pt>
                <c:pt idx="13">
                  <c:v>51</c:v>
                </c:pt>
                <c:pt idx="14">
                  <c:v>#N/A</c:v>
                </c:pt>
              </c:numCache>
            </c:numRef>
          </c:val>
          <c:smooth val="0"/>
          <c:extLst>
            <c:ext xmlns:c16="http://schemas.microsoft.com/office/drawing/2014/chart" uri="{C3380CC4-5D6E-409C-BE32-E72D297353CC}">
              <c16:uniqueId val="{00000008-0A77-432E-8AE3-F8983C1486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772</c:v>
                </c:pt>
                <c:pt idx="5">
                  <c:v>796</c:v>
                </c:pt>
                <c:pt idx="8">
                  <c:v>819</c:v>
                </c:pt>
                <c:pt idx="11">
                  <c:v>864</c:v>
                </c:pt>
                <c:pt idx="14">
                  <c:v>1042</c:v>
                </c:pt>
              </c:numCache>
            </c:numRef>
          </c:val>
          <c:extLst>
            <c:ext xmlns:c16="http://schemas.microsoft.com/office/drawing/2014/chart" uri="{C3380CC4-5D6E-409C-BE32-E72D297353CC}">
              <c16:uniqueId val="{00000000-83F8-4ED4-9F15-218F18FCF9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c:v>
                </c:pt>
                <c:pt idx="5">
                  <c:v>19</c:v>
                </c:pt>
                <c:pt idx="8">
                  <c:v>0</c:v>
                </c:pt>
                <c:pt idx="11">
                  <c:v>0</c:v>
                </c:pt>
                <c:pt idx="14">
                  <c:v>0</c:v>
                </c:pt>
              </c:numCache>
            </c:numRef>
          </c:val>
          <c:extLst>
            <c:ext xmlns:c16="http://schemas.microsoft.com/office/drawing/2014/chart" uri="{C3380CC4-5D6E-409C-BE32-E72D297353CC}">
              <c16:uniqueId val="{00000001-83F8-4ED4-9F15-218F18FCF9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639</c:v>
                </c:pt>
                <c:pt idx="5">
                  <c:v>742</c:v>
                </c:pt>
                <c:pt idx="8">
                  <c:v>712</c:v>
                </c:pt>
                <c:pt idx="11">
                  <c:v>801</c:v>
                </c:pt>
                <c:pt idx="14">
                  <c:v>643</c:v>
                </c:pt>
              </c:numCache>
            </c:numRef>
          </c:val>
          <c:extLst>
            <c:ext xmlns:c16="http://schemas.microsoft.com/office/drawing/2014/chart" uri="{C3380CC4-5D6E-409C-BE32-E72D297353CC}">
              <c16:uniqueId val="{00000002-83F8-4ED4-9F15-218F18FCF9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F8-4ED4-9F15-218F18FCF9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F8-4ED4-9F15-218F18FCF9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F8-4ED4-9F15-218F18FCF9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160</c:v>
                </c:pt>
                <c:pt idx="3">
                  <c:v>115</c:v>
                </c:pt>
                <c:pt idx="6">
                  <c:v>73</c:v>
                </c:pt>
                <c:pt idx="9">
                  <c:v>64</c:v>
                </c:pt>
                <c:pt idx="12">
                  <c:v>36</c:v>
                </c:pt>
              </c:numCache>
            </c:numRef>
          </c:val>
          <c:extLst>
            <c:ext xmlns:c16="http://schemas.microsoft.com/office/drawing/2014/chart" uri="{C3380CC4-5D6E-409C-BE32-E72D297353CC}">
              <c16:uniqueId val="{00000006-83F8-4ED4-9F15-218F18FCF9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F8-4ED4-9F15-218F18FCF9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c:v>
                </c:pt>
                <c:pt idx="3">
                  <c:v>101</c:v>
                </c:pt>
                <c:pt idx="6">
                  <c:v>123</c:v>
                </c:pt>
                <c:pt idx="9">
                  <c:v>128</c:v>
                </c:pt>
                <c:pt idx="12">
                  <c:v>156</c:v>
                </c:pt>
              </c:numCache>
            </c:numRef>
          </c:val>
          <c:extLst>
            <c:ext xmlns:c16="http://schemas.microsoft.com/office/drawing/2014/chart" uri="{C3380CC4-5D6E-409C-BE32-E72D297353CC}">
              <c16:uniqueId val="{00000008-83F8-4ED4-9F15-218F18FCF9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F8-4ED4-9F15-218F18FCF9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1523</c:v>
                </c:pt>
                <c:pt idx="3">
                  <c:v>1544</c:v>
                </c:pt>
                <c:pt idx="6">
                  <c:v>1551</c:v>
                </c:pt>
                <c:pt idx="9">
                  <c:v>1643</c:v>
                </c:pt>
                <c:pt idx="12">
                  <c:v>1619</c:v>
                </c:pt>
              </c:numCache>
            </c:numRef>
          </c:val>
          <c:extLst>
            <c:ext xmlns:c16="http://schemas.microsoft.com/office/drawing/2014/chart" uri="{C3380CC4-5D6E-409C-BE32-E72D297353CC}">
              <c16:uniqueId val="{0000000A-83F8-4ED4-9F15-218F18FCF9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350</c:v>
                </c:pt>
                <c:pt idx="2">
                  <c:v>#N/A</c:v>
                </c:pt>
                <c:pt idx="3">
                  <c:v>#N/A</c:v>
                </c:pt>
                <c:pt idx="4">
                  <c:v>202</c:v>
                </c:pt>
                <c:pt idx="5">
                  <c:v>#N/A</c:v>
                </c:pt>
                <c:pt idx="6">
                  <c:v>#N/A</c:v>
                </c:pt>
                <c:pt idx="7">
                  <c:v>215</c:v>
                </c:pt>
                <c:pt idx="8">
                  <c:v>#N/A</c:v>
                </c:pt>
                <c:pt idx="9">
                  <c:v>#N/A</c:v>
                </c:pt>
                <c:pt idx="10">
                  <c:v>170</c:v>
                </c:pt>
                <c:pt idx="11">
                  <c:v>#N/A</c:v>
                </c:pt>
                <c:pt idx="12">
                  <c:v>#N/A</c:v>
                </c:pt>
                <c:pt idx="13">
                  <c:v>126</c:v>
                </c:pt>
                <c:pt idx="14">
                  <c:v>#N/A</c:v>
                </c:pt>
              </c:numCache>
            </c:numRef>
          </c:val>
          <c:smooth val="0"/>
          <c:extLst>
            <c:ext xmlns:c16="http://schemas.microsoft.com/office/drawing/2014/chart" uri="{C3380CC4-5D6E-409C-BE32-E72D297353CC}">
              <c16:uniqueId val="{0000000B-83F8-4ED4-9F15-218F18FCF9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240</c:v>
                </c:pt>
                <c:pt idx="1">
                  <c:v>54</c:v>
                </c:pt>
                <c:pt idx="2">
                  <c:v>166</c:v>
                </c:pt>
              </c:numCache>
            </c:numRef>
          </c:val>
          <c:extLst>
            <c:ext xmlns:c16="http://schemas.microsoft.com/office/drawing/2014/chart" uri="{C3380CC4-5D6E-409C-BE32-E72D297353CC}">
              <c16:uniqueId val="{00000000-7930-4609-A89A-EEA6DA7DE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7930-4609-A89A-EEA6DA7DE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417</c:v>
                </c:pt>
                <c:pt idx="1">
                  <c:v>402</c:v>
                </c:pt>
                <c:pt idx="2">
                  <c:v>402</c:v>
                </c:pt>
              </c:numCache>
            </c:numRef>
          </c:val>
          <c:extLst>
            <c:ext xmlns:c16="http://schemas.microsoft.com/office/drawing/2014/chart" uri="{C3380CC4-5D6E-409C-BE32-E72D297353CC}">
              <c16:uniqueId val="{00000002-7930-4609-A89A-EEA6DA7DE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％ポイント）となっており、沖縄県平均より高い状況にあり弾力性が無い状況である。</a:t>
          </a:r>
        </a:p>
        <a:p>
          <a:r>
            <a:rPr kumimoji="1" lang="ja-JP" altLang="en-US" sz="1300">
              <a:latin typeface="ＭＳ Ｐゴシック" panose="020B0600070205080204" pitchFamily="50" charset="-128"/>
              <a:ea typeface="ＭＳ Ｐゴシック" panose="020B0600070205080204" pitchFamily="50" charset="-128"/>
            </a:rPr>
            <a:t>人件費、物件費等の義務的経費の割合が高くなっていることから経常収支比率が高くなっている。</a:t>
          </a:r>
        </a:p>
        <a:p>
          <a:r>
            <a:rPr kumimoji="1" lang="ja-JP" altLang="en-US" sz="1300">
              <a:latin typeface="ＭＳ Ｐゴシック" panose="020B0600070205080204" pitchFamily="50" charset="-128"/>
              <a:ea typeface="ＭＳ Ｐゴシック" panose="020B0600070205080204" pitchFamily="50" charset="-128"/>
            </a:rPr>
            <a:t>物件費の抑制や公営企業の経営改善に取り組み一般会計から繰出金の抑制に努める。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12573</xdr:rowOff>
    </xdr:from>
    <xdr:to>
      <xdr:col>23</xdr:col>
      <xdr:colOff>133350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28273"/>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150114</xdr:rowOff>
    </xdr:from>
    <xdr:to>
      <xdr:col>19</xdr:col>
      <xdr:colOff>133350</xdr:colOff>
      <xdr:row>66</xdr:row>
      <xdr:rowOff>157353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4658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138049</xdr:rowOff>
    </xdr:from>
    <xdr:to>
      <xdr:col>15</xdr:col>
      <xdr:colOff>82550</xdr:colOff>
      <xdr:row>66</xdr:row>
      <xdr:rowOff>157353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453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138049</xdr:rowOff>
    </xdr:from>
    <xdr:to>
      <xdr:col>11</xdr:col>
      <xdr:colOff>31750</xdr:colOff>
      <xdr:row>66</xdr:row>
      <xdr:rowOff>157353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45374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133223</xdr:rowOff>
    </xdr:from>
    <xdr:to>
      <xdr:col>23</xdr:col>
      <xdr:colOff>184150</xdr:colOff>
      <xdr:row>66</xdr:row>
      <xdr:rowOff>63373</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105300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4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106553</xdr:rowOff>
    </xdr:from>
    <xdr:to>
      <xdr:col>15</xdr:col>
      <xdr:colOff>133350</xdr:colOff>
      <xdr:row>67</xdr:row>
      <xdr:rowOff>36703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21480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87249</xdr:rowOff>
    </xdr:from>
    <xdr:to>
      <xdr:col>11</xdr:col>
      <xdr:colOff>82550</xdr:colOff>
      <xdr:row>67</xdr:row>
      <xdr:rowOff>17399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106553</xdr:rowOff>
    </xdr:from>
    <xdr:to>
      <xdr:col>7</xdr:col>
      <xdr:colOff>31750</xdr:colOff>
      <xdr:row>67</xdr:row>
      <xdr:rowOff>36703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21480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島１村で小規模自治体の本村は、通常の行政サービスだけではなく空港や航路もあることから、フェリーや船舶事務所及び空港に職員を配置しなければならない。引き続き、定員管理の適正化に努めるとともに、物件費（需用費や委託料等）の義務的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32882</xdr:rowOff>
    </xdr:from>
    <xdr:to>
      <xdr:col>23</xdr:col>
      <xdr:colOff>133350</xdr:colOff>
      <xdr:row>84</xdr:row>
      <xdr:rowOff>38562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434682"/>
          <a:ext cx="8382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170921</xdr:rowOff>
    </xdr:from>
    <xdr:to>
      <xdr:col>19</xdr:col>
      <xdr:colOff>133350</xdr:colOff>
      <xdr:row>84</xdr:row>
      <xdr:rowOff>38562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40127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132742</xdr:rowOff>
    </xdr:from>
    <xdr:to>
      <xdr:col>15</xdr:col>
      <xdr:colOff>82550</xdr:colOff>
      <xdr:row>83</xdr:row>
      <xdr:rowOff>170921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363092"/>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132742</xdr:rowOff>
    </xdr:from>
    <xdr:to>
      <xdr:col>11</xdr:col>
      <xdr:colOff>31750</xdr:colOff>
      <xdr:row>83</xdr:row>
      <xdr:rowOff>160474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363092"/>
          <a:ext cx="889000" cy="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153532</xdr:rowOff>
    </xdr:from>
    <xdr:to>
      <xdr:col>23</xdr:col>
      <xdr:colOff>184150</xdr:colOff>
      <xdr:row>84</xdr:row>
      <xdr:rowOff>83682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3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125609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35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159212</xdr:rowOff>
    </xdr:from>
    <xdr:to>
      <xdr:col>19</xdr:col>
      <xdr:colOff>184150</xdr:colOff>
      <xdr:row>84</xdr:row>
      <xdr:rowOff>89362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74139</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47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120121</xdr:rowOff>
    </xdr:from>
    <xdr:to>
      <xdr:col>15</xdr:col>
      <xdr:colOff>133350</xdr:colOff>
      <xdr:row>84</xdr:row>
      <xdr:rowOff>50271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3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35048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4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81942</xdr:rowOff>
    </xdr:from>
    <xdr:to>
      <xdr:col>11</xdr:col>
      <xdr:colOff>82550</xdr:colOff>
      <xdr:row>84</xdr:row>
      <xdr:rowOff>12092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168319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39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109674</xdr:rowOff>
    </xdr:from>
    <xdr:to>
      <xdr:col>7</xdr:col>
      <xdr:colOff>31750</xdr:colOff>
      <xdr:row>84</xdr:row>
      <xdr:rowOff>39824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24601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ポイント少ない</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で低水準であるが、今後は個々のスキルを上げるためマネジメントをしっかりと行う。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94614</xdr:rowOff>
    </xdr:from>
    <xdr:to>
      <xdr:col>81</xdr:col>
      <xdr:colOff>44450</xdr:colOff>
      <xdr:row>85</xdr:row>
      <xdr:rowOff>98107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496414"/>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94614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4240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88582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4240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88582</xdr:rowOff>
    </xdr:from>
    <xdr:to>
      <xdr:col>68</xdr:col>
      <xdr:colOff>152400</xdr:colOff>
      <xdr:row>85</xdr:row>
      <xdr:rowOff>61913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490382"/>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43814</xdr:rowOff>
    </xdr:from>
    <xdr:to>
      <xdr:col>77</xdr:col>
      <xdr:colOff>95250</xdr:colOff>
      <xdr:row>84</xdr:row>
      <xdr:rowOff>145414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155591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1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37782</xdr:rowOff>
    </xdr:from>
    <xdr:to>
      <xdr:col>68</xdr:col>
      <xdr:colOff>203200</xdr:colOff>
      <xdr:row>84</xdr:row>
      <xdr:rowOff>139382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149559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11113</xdr:rowOff>
    </xdr:from>
    <xdr:to>
      <xdr:col>64</xdr:col>
      <xdr:colOff>152400</xdr:colOff>
      <xdr:row>85</xdr:row>
      <xdr:rowOff>112713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122890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本村は、通常の行政サービス以外に港や空港に職員を配置することから必然的に職員数が多くなっている。今後は、退職者不補充や会計年度任用職員で対応等住民サービスの低下がない範囲で努めていく。</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36074</xdr:rowOff>
    </xdr:from>
    <xdr:to>
      <xdr:col>81</xdr:col>
      <xdr:colOff>44450</xdr:colOff>
      <xdr:row>61</xdr:row>
      <xdr:rowOff>41819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9452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15736</xdr:rowOff>
    </xdr:from>
    <xdr:to>
      <xdr:col>77</xdr:col>
      <xdr:colOff>44450</xdr:colOff>
      <xdr:row>61</xdr:row>
      <xdr:rowOff>36074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474186"/>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164779</xdr:rowOff>
    </xdr:from>
    <xdr:to>
      <xdr:col>72</xdr:col>
      <xdr:colOff>203200</xdr:colOff>
      <xdr:row>61</xdr:row>
      <xdr:rowOff>15736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51779"/>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60</xdr:row>
      <xdr:rowOff>164779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441094"/>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162469</xdr:rowOff>
    </xdr:from>
    <xdr:to>
      <xdr:col>81</xdr:col>
      <xdr:colOff>95250</xdr:colOff>
      <xdr:row>61</xdr:row>
      <xdr:rowOff>92619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134546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42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156724</xdr:rowOff>
    </xdr:from>
    <xdr:to>
      <xdr:col>77</xdr:col>
      <xdr:colOff>95250</xdr:colOff>
      <xdr:row>61</xdr:row>
      <xdr:rowOff>86874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71651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3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136386</xdr:rowOff>
    </xdr:from>
    <xdr:to>
      <xdr:col>73</xdr:col>
      <xdr:colOff>44450</xdr:colOff>
      <xdr:row>61</xdr:row>
      <xdr:rowOff>66536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51313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0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113979</xdr:rowOff>
    </xdr:from>
    <xdr:to>
      <xdr:col>68</xdr:col>
      <xdr:colOff>203200</xdr:colOff>
      <xdr:row>61</xdr:row>
      <xdr:rowOff>44129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28906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8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公債費負担が増加していて、今後も沖縄振興特別推進交付金等の普通建設事業や新庁舎建設に伴う新規発行債の増額に伴い実質公債費率の増加が見込まれることから、今後は普通建設費の優先順位を決め、新規発行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100330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766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47244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3808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18288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70380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18288</xdr:rowOff>
    </xdr:from>
    <xdr:to>
      <xdr:col>68</xdr:col>
      <xdr:colOff>152400</xdr:colOff>
      <xdr:row>41</xdr:row>
      <xdr:rowOff>61722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129286</xdr:rowOff>
    </xdr:from>
    <xdr:to>
      <xdr:col>73</xdr:col>
      <xdr:colOff>44450</xdr:colOff>
      <xdr:row>41</xdr:row>
      <xdr:rowOff>59436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69613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138938</xdr:rowOff>
    </xdr:from>
    <xdr:to>
      <xdr:col>68</xdr:col>
      <xdr:colOff>203200</xdr:colOff>
      <xdr:row>41</xdr:row>
      <xdr:rowOff>69088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79265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令和元年度から将来負担比率は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ポイント減少していて全国平均、沖縄平均より若干低くなっている。平成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年にかけ庁舎建設の大規模な事業があるため、今後は可能な限り新規発行債の削減に努め、基金からの繰入の抑制を図る。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158810</xdr:rowOff>
    </xdr:from>
    <xdr:to>
      <xdr:col>81</xdr:col>
      <xdr:colOff>44450</xdr:colOff>
      <xdr:row>15</xdr:row>
      <xdr:rowOff>73539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55911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73539</xdr:rowOff>
    </xdr:from>
    <xdr:to>
      <xdr:col>77</xdr:col>
      <xdr:colOff>44450</xdr:colOff>
      <xdr:row>15</xdr:row>
      <xdr:rowOff>166612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645289"/>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145929</xdr:rowOff>
    </xdr:from>
    <xdr:to>
      <xdr:col>72</xdr:col>
      <xdr:colOff>203200</xdr:colOff>
      <xdr:row>15</xdr:row>
      <xdr:rowOff>166612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71767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145929</xdr:rowOff>
    </xdr:from>
    <xdr:to>
      <xdr:col>68</xdr:col>
      <xdr:colOff>152400</xdr:colOff>
      <xdr:row>17</xdr:row>
      <xdr:rowOff>86844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717679"/>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108010</xdr:rowOff>
    </xdr:from>
    <xdr:to>
      <xdr:col>81</xdr:col>
      <xdr:colOff>95250</xdr:colOff>
      <xdr:row>15</xdr:row>
      <xdr:rowOff>38160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80087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8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22739</xdr:rowOff>
    </xdr:from>
    <xdr:to>
      <xdr:col>77</xdr:col>
      <xdr:colOff>95250</xdr:colOff>
      <xdr:row>15</xdr:row>
      <xdr:rowOff>124339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109116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8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115812</xdr:rowOff>
    </xdr:from>
    <xdr:to>
      <xdr:col>73</xdr:col>
      <xdr:colOff>44450</xdr:colOff>
      <xdr:row>16</xdr:row>
      <xdr:rowOff>45962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30739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95129</xdr:rowOff>
    </xdr:from>
    <xdr:to>
      <xdr:col>68</xdr:col>
      <xdr:colOff>203200</xdr:colOff>
      <xdr:row>16</xdr:row>
      <xdr:rowOff>25279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36044</xdr:rowOff>
    </xdr:from>
    <xdr:to>
      <xdr:col>64</xdr:col>
      <xdr:colOff>152400</xdr:colOff>
      <xdr:row>17</xdr:row>
      <xdr:rowOff>137644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122421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島１村の自治体であるため、行政職は類似団体と比較して多く、空港や船舶等にも職員の配置を行っているため、人件費の割合が高くなっている。今後は職員の退職者不補充を行うとともに、会計年度任用職員の対応等で人件費削減の取り組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25763</xdr:rowOff>
    </xdr:from>
    <xdr:to>
      <xdr:col>24</xdr:col>
      <xdr:colOff>25400</xdr:colOff>
      <xdr:row>38</xdr:row>
      <xdr:rowOff>71483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408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71483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735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73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64951</xdr:rowOff>
    </xdr:from>
    <xdr:to>
      <xdr:col>11</xdr:col>
      <xdr:colOff>9525</xdr:colOff>
      <xdr:row>38</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80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146413</xdr:rowOff>
    </xdr:from>
    <xdr:to>
      <xdr:col>24</xdr:col>
      <xdr:colOff>76200</xdr:colOff>
      <xdr:row>38</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20683</xdr:rowOff>
    </xdr:from>
    <xdr:to>
      <xdr:col>20</xdr:col>
      <xdr:colOff>38100</xdr:colOff>
      <xdr:row>38</xdr:row>
      <xdr:rowOff>122283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107060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43543</xdr:rowOff>
    </xdr:from>
    <xdr:to>
      <xdr:col>11</xdr:col>
      <xdr:colOff>60325</xdr:colOff>
      <xdr:row>38</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xdr:rowOff>
    </xdr:from>
    <xdr:to>
      <xdr:col>6</xdr:col>
      <xdr:colOff>171450</xdr:colOff>
      <xdr:row>38</xdr:row>
      <xdr:rowOff>115751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100528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ポイント減）と県平均</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ポイント高い水準にある。離島である本村は、旅費の増や沖縄振興特別交付金事業による委託やシステム保守の委託料等よる増額が主な要因である。</a:t>
          </a:r>
        </a:p>
        <a:p>
          <a:r>
            <a:rPr kumimoji="1" lang="ja-JP" altLang="en-US" sz="1300">
              <a:latin typeface="ＭＳ Ｐゴシック" panose="020B0600070205080204" pitchFamily="50" charset="-128"/>
              <a:ea typeface="ＭＳ Ｐゴシック" panose="020B0600070205080204" pitchFamily="50" charset="-128"/>
            </a:rPr>
            <a:t>今後は、委託料等の見直しを行う。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163576</xdr:rowOff>
    </xdr:from>
    <xdr:to>
      <xdr:col>82</xdr:col>
      <xdr:colOff>107950</xdr:colOff>
      <xdr:row>20</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24967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152146</xdr:rowOff>
    </xdr:from>
    <xdr:to>
      <xdr:col>78</xdr:col>
      <xdr:colOff>69850</xdr:colOff>
      <xdr:row>20</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4096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373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65278</xdr:rowOff>
    </xdr:from>
    <xdr:to>
      <xdr:col>69</xdr:col>
      <xdr:colOff>92075</xdr:colOff>
      <xdr:row>19</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322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101346</xdr:rowOff>
    </xdr:from>
    <xdr:to>
      <xdr:col>74</xdr:col>
      <xdr:colOff>31750</xdr:colOff>
      <xdr:row>20</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xdr:rowOff>
    </xdr:from>
    <xdr:to>
      <xdr:col>65</xdr:col>
      <xdr:colOff>53975</xdr:colOff>
      <xdr:row>19</xdr:row>
      <xdr:rowOff>116078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5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扶助費は全国、沖縄県平均より低水準であり、主な比率は障害福祉や小中学校の扶助となっている。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6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主な要因として、航路事業や簡易水道事業や農業集落排水事業への公営企業への繰出や、国民健康保険事業への繰出が多額であることが挙げられる。今後は公営企業戦略を策定し健全な財政運営に努め、一般会計からの繰出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59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748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877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87857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169926</xdr:rowOff>
    </xdr:from>
    <xdr:to>
      <xdr:col>69</xdr:col>
      <xdr:colOff>142875</xdr:colOff>
      <xdr:row>34</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公債費は全国や沖縄県平均より高い傾向にある。今後は普通建設事業費の優先順位を見極め公債費の抑制に努める。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1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％となっており、類似団体</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回っている。主に物件費及び繰出金の増額が主な要因となっている。物件費は委託料の見直し、繰出金は公営企業の健全な財政運営を行うため公営企業戦略を策定し経営改善を図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159004</xdr:rowOff>
    </xdr:from>
    <xdr:to>
      <xdr:col>82</xdr:col>
      <xdr:colOff>107950</xdr:colOff>
      <xdr:row>78</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6065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129287</xdr:rowOff>
    </xdr:from>
    <xdr:to>
      <xdr:col>78</xdr:col>
      <xdr:colOff>69850</xdr:colOff>
      <xdr:row>78</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50238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129287</xdr:rowOff>
    </xdr:from>
    <xdr:to>
      <xdr:col>73</xdr:col>
      <xdr:colOff>180975</xdr:colOff>
      <xdr:row>78</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023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152146</xdr:rowOff>
    </xdr:from>
    <xdr:to>
      <xdr:col>69</xdr:col>
      <xdr:colOff>92075</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25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108204</xdr:rowOff>
    </xdr:from>
    <xdr:to>
      <xdr:col>82</xdr:col>
      <xdr:colOff>158750</xdr:colOff>
      <xdr:row>78</xdr:row>
      <xdr:rowOff>38354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80281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92202</xdr:rowOff>
    </xdr:from>
    <xdr:to>
      <xdr:col>78</xdr:col>
      <xdr:colOff>120650</xdr:colOff>
      <xdr:row>79</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5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78487</xdr:rowOff>
    </xdr:from>
    <xdr:to>
      <xdr:col>74</xdr:col>
      <xdr:colOff>31750</xdr:colOff>
      <xdr:row>79</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101346</xdr:rowOff>
    </xdr:from>
    <xdr:to>
      <xdr:col>69</xdr:col>
      <xdr:colOff>142875</xdr:colOff>
      <xdr:row>79</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95582</xdr:rowOff>
    </xdr:from>
    <xdr:to>
      <xdr:col>29</xdr:col>
      <xdr:colOff>127000</xdr:colOff>
      <xdr:row>15</xdr:row>
      <xdr:rowOff>99298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714957"/>
          <a:ext cx="6477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99298</xdr:rowOff>
    </xdr:from>
    <xdr:to>
      <xdr:col>26</xdr:col>
      <xdr:colOff>50800</xdr:colOff>
      <xdr:row>16</xdr:row>
      <xdr:rowOff>11586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18673"/>
          <a:ext cx="698500" cy="8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11586</xdr:rowOff>
    </xdr:from>
    <xdr:to>
      <xdr:col>22</xdr:col>
      <xdr:colOff>114300</xdr:colOff>
      <xdr:row>16</xdr:row>
      <xdr:rowOff>12329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02411"/>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12329</xdr:rowOff>
    </xdr:from>
    <xdr:to>
      <xdr:col>18</xdr:col>
      <xdr:colOff>177800</xdr:colOff>
      <xdr:row>16</xdr:row>
      <xdr:rowOff>63578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03154"/>
          <a:ext cx="698500" cy="5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44782</xdr:rowOff>
    </xdr:from>
    <xdr:to>
      <xdr:col>29</xdr:col>
      <xdr:colOff>177800</xdr:colOff>
      <xdr:row>15</xdr:row>
      <xdr:rowOff>146382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6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61309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48498</xdr:rowOff>
    </xdr:from>
    <xdr:to>
      <xdr:col>26</xdr:col>
      <xdr:colOff>101600</xdr:colOff>
      <xdr:row>15</xdr:row>
      <xdr:rowOff>150098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6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160275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36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132236</xdr:rowOff>
    </xdr:from>
    <xdr:to>
      <xdr:col>22</xdr:col>
      <xdr:colOff>165100</xdr:colOff>
      <xdr:row>16</xdr:row>
      <xdr:rowOff>62386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5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72563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132979</xdr:rowOff>
    </xdr:from>
    <xdr:to>
      <xdr:col>19</xdr:col>
      <xdr:colOff>38100</xdr:colOff>
      <xdr:row>16</xdr:row>
      <xdr:rowOff>63129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5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73306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2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12778</xdr:rowOff>
    </xdr:from>
    <xdr:to>
      <xdr:col>15</xdr:col>
      <xdr:colOff>101600</xdr:colOff>
      <xdr:row>16</xdr:row>
      <xdr:rowOff>114378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0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124555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7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325168</xdr:rowOff>
    </xdr:from>
    <xdr:to>
      <xdr:col>29</xdr:col>
      <xdr:colOff>127000</xdr:colOff>
      <xdr:row>36</xdr:row>
      <xdr:rowOff>14523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5518"/>
          <a:ext cx="647700" cy="3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14523</xdr:rowOff>
    </xdr:from>
    <xdr:to>
      <xdr:col>26</xdr:col>
      <xdr:colOff>50800</xdr:colOff>
      <xdr:row>36</xdr:row>
      <xdr:rowOff>108809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67773"/>
          <a:ext cx="698500" cy="9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108809</xdr:rowOff>
    </xdr:from>
    <xdr:to>
      <xdr:col>22</xdr:col>
      <xdr:colOff>114300</xdr:colOff>
      <xdr:row>36</xdr:row>
      <xdr:rowOff>169971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2059"/>
          <a:ext cx="698500" cy="6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101746</xdr:rowOff>
    </xdr:from>
    <xdr:to>
      <xdr:col>18</xdr:col>
      <xdr:colOff>177800</xdr:colOff>
      <xdr:row>36</xdr:row>
      <xdr:rowOff>169971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54996"/>
          <a:ext cx="698500" cy="6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274368</xdr:rowOff>
    </xdr:from>
    <xdr:to>
      <xdr:col>29</xdr:col>
      <xdr:colOff>177800</xdr:colOff>
      <xdr:row>36</xdr:row>
      <xdr:rowOff>33068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119445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306623</xdr:rowOff>
    </xdr:from>
    <xdr:to>
      <xdr:col>26</xdr:col>
      <xdr:colOff>101600</xdr:colOff>
      <xdr:row>36</xdr:row>
      <xdr:rowOff>65323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75500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58009</xdr:rowOff>
    </xdr:from>
    <xdr:to>
      <xdr:col>22</xdr:col>
      <xdr:colOff>165100</xdr:colOff>
      <xdr:row>36</xdr:row>
      <xdr:rowOff>159609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169786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119171</xdr:rowOff>
    </xdr:from>
    <xdr:to>
      <xdr:col>19</xdr:col>
      <xdr:colOff>38100</xdr:colOff>
      <xdr:row>37</xdr:row>
      <xdr:rowOff>49321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5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50946</xdr:rowOff>
    </xdr:from>
    <xdr:to>
      <xdr:col>15</xdr:col>
      <xdr:colOff>101600</xdr:colOff>
      <xdr:row>36</xdr:row>
      <xdr:rowOff>152546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4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7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158172</xdr:rowOff>
    </xdr:from>
    <xdr:to>
      <xdr:col>24</xdr:col>
      <xdr:colOff>63500</xdr:colOff>
      <xdr:row>35</xdr:row>
      <xdr:rowOff>139243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5987472"/>
          <a:ext cx="838200" cy="1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139243</xdr:rowOff>
    </xdr:from>
    <xdr:to>
      <xdr:col>19</xdr:col>
      <xdr:colOff>177800</xdr:colOff>
      <xdr:row>35</xdr:row>
      <xdr:rowOff>153620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139993"/>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153620</xdr:rowOff>
    </xdr:from>
    <xdr:to>
      <xdr:col>15</xdr:col>
      <xdr:colOff>50800</xdr:colOff>
      <xdr:row>36</xdr:row>
      <xdr:rowOff>5299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154370"/>
          <a:ext cx="889000" cy="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5299</xdr:rowOff>
    </xdr:from>
    <xdr:to>
      <xdr:col>10</xdr:col>
      <xdr:colOff>114300</xdr:colOff>
      <xdr:row>36</xdr:row>
      <xdr:rowOff>32927</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177499"/>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107372</xdr:rowOff>
    </xdr:from>
    <xdr:to>
      <xdr:col>24</xdr:col>
      <xdr:colOff>114300</xdr:colOff>
      <xdr:row>35</xdr:row>
      <xdr:rowOff>37522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9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130249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7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88443</xdr:rowOff>
    </xdr:from>
    <xdr:to>
      <xdr:col>20</xdr:col>
      <xdr:colOff>38100</xdr:colOff>
      <xdr:row>36</xdr:row>
      <xdr:rowOff>18593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35120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86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102820</xdr:rowOff>
    </xdr:from>
    <xdr:to>
      <xdr:col>15</xdr:col>
      <xdr:colOff>101600</xdr:colOff>
      <xdr:row>36</xdr:row>
      <xdr:rowOff>32970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1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49497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87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125949</xdr:rowOff>
    </xdr:from>
    <xdr:to>
      <xdr:col>10</xdr:col>
      <xdr:colOff>165100</xdr:colOff>
      <xdr:row>36</xdr:row>
      <xdr:rowOff>56099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1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72626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90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153577</xdr:rowOff>
    </xdr:from>
    <xdr:to>
      <xdr:col>6</xdr:col>
      <xdr:colOff>38100</xdr:colOff>
      <xdr:row>36</xdr:row>
      <xdr:rowOff>83727</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100254</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37617</xdr:rowOff>
    </xdr:from>
    <xdr:to>
      <xdr:col>24</xdr:col>
      <xdr:colOff>63500</xdr:colOff>
      <xdr:row>55</xdr:row>
      <xdr:rowOff>157428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67367"/>
          <a:ext cx="838200" cy="1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37617</xdr:rowOff>
    </xdr:from>
    <xdr:to>
      <xdr:col>19</xdr:col>
      <xdr:colOff>177800</xdr:colOff>
      <xdr:row>55</xdr:row>
      <xdr:rowOff>81963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67367"/>
          <a:ext cx="889000" cy="4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81963</xdr:rowOff>
    </xdr:from>
    <xdr:to>
      <xdr:col>15</xdr:col>
      <xdr:colOff>50800</xdr:colOff>
      <xdr:row>55</xdr:row>
      <xdr:rowOff>166962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11713"/>
          <a:ext cx="889000"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106597</xdr:rowOff>
    </xdr:from>
    <xdr:to>
      <xdr:col>10</xdr:col>
      <xdr:colOff>114300</xdr:colOff>
      <xdr:row>55</xdr:row>
      <xdr:rowOff>166962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36347"/>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106628</xdr:rowOff>
    </xdr:from>
    <xdr:to>
      <xdr:col>24</xdr:col>
      <xdr:colOff>114300</xdr:colOff>
      <xdr:row>56</xdr:row>
      <xdr:rowOff>36778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129505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158267</xdr:rowOff>
    </xdr:from>
    <xdr:to>
      <xdr:col>20</xdr:col>
      <xdr:colOff>38100</xdr:colOff>
      <xdr:row>55</xdr:row>
      <xdr:rowOff>88417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104944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19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31163</xdr:rowOff>
    </xdr:from>
    <xdr:to>
      <xdr:col>15</xdr:col>
      <xdr:colOff>101600</xdr:colOff>
      <xdr:row>55</xdr:row>
      <xdr:rowOff>132763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149290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23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116162</xdr:rowOff>
    </xdr:from>
    <xdr:to>
      <xdr:col>10</xdr:col>
      <xdr:colOff>165100</xdr:colOff>
      <xdr:row>56</xdr:row>
      <xdr:rowOff>46312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62839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32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55797</xdr:rowOff>
    </xdr:from>
    <xdr:to>
      <xdr:col>6</xdr:col>
      <xdr:colOff>38100</xdr:colOff>
      <xdr:row>55</xdr:row>
      <xdr:rowOff>157397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2474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26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82722</xdr:rowOff>
    </xdr:from>
    <xdr:to>
      <xdr:col>24</xdr:col>
      <xdr:colOff>63500</xdr:colOff>
      <xdr:row>78</xdr:row>
      <xdr:rowOff>119123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55822"/>
          <a:ext cx="838200" cy="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82722</xdr:rowOff>
    </xdr:from>
    <xdr:to>
      <xdr:col>19</xdr:col>
      <xdr:colOff>177800</xdr:colOff>
      <xdr:row>78</xdr:row>
      <xdr:rowOff>115263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55822"/>
          <a:ext cx="889000" cy="3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115263</xdr:rowOff>
    </xdr:from>
    <xdr:to>
      <xdr:col>15</xdr:col>
      <xdr:colOff>50800</xdr:colOff>
      <xdr:row>78</xdr:row>
      <xdr:rowOff>125431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8363"/>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54132</xdr:rowOff>
    </xdr:from>
    <xdr:to>
      <xdr:col>10</xdr:col>
      <xdr:colOff>114300</xdr:colOff>
      <xdr:row>78</xdr:row>
      <xdr:rowOff>125431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27232"/>
          <a:ext cx="889000" cy="7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68323</xdr:rowOff>
    </xdr:from>
    <xdr:to>
      <xdr:col>24</xdr:col>
      <xdr:colOff>114300</xdr:colOff>
      <xdr:row>78</xdr:row>
      <xdr:rowOff>169923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2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31922</xdr:rowOff>
    </xdr:from>
    <xdr:to>
      <xdr:col>20</xdr:col>
      <xdr:colOff>38100</xdr:colOff>
      <xdr:row>78</xdr:row>
      <xdr:rowOff>133522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150049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1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64463</xdr:rowOff>
    </xdr:from>
    <xdr:to>
      <xdr:col>15</xdr:col>
      <xdr:colOff>101600</xdr:colOff>
      <xdr:row>78</xdr:row>
      <xdr:rowOff>166063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11140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2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74631</xdr:rowOff>
    </xdr:from>
    <xdr:to>
      <xdr:col>10</xdr:col>
      <xdr:colOff>165100</xdr:colOff>
      <xdr:row>79</xdr:row>
      <xdr:rowOff>4781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21308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2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3332</xdr:rowOff>
    </xdr:from>
    <xdr:to>
      <xdr:col>6</xdr:col>
      <xdr:colOff>38100</xdr:colOff>
      <xdr:row>78</xdr:row>
      <xdr:rowOff>104932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121459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1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26913</xdr:rowOff>
    </xdr:from>
    <xdr:to>
      <xdr:col>24</xdr:col>
      <xdr:colOff>63500</xdr:colOff>
      <xdr:row>95</xdr:row>
      <xdr:rowOff>106302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14663"/>
          <a:ext cx="838200" cy="7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25595</xdr:rowOff>
    </xdr:from>
    <xdr:to>
      <xdr:col>19</xdr:col>
      <xdr:colOff>177800</xdr:colOff>
      <xdr:row>95</xdr:row>
      <xdr:rowOff>106302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313345"/>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153426</xdr:rowOff>
    </xdr:from>
    <xdr:to>
      <xdr:col>15</xdr:col>
      <xdr:colOff>50800</xdr:colOff>
      <xdr:row>95</xdr:row>
      <xdr:rowOff>25595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69726"/>
          <a:ext cx="8890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151892</xdr:rowOff>
    </xdr:from>
    <xdr:to>
      <xdr:col>10</xdr:col>
      <xdr:colOff>114300</xdr:colOff>
      <xdr:row>94</xdr:row>
      <xdr:rowOff>153426</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26819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147563</xdr:rowOff>
    </xdr:from>
    <xdr:to>
      <xdr:col>24</xdr:col>
      <xdr:colOff>114300</xdr:colOff>
      <xdr:row>95</xdr:row>
      <xdr:rowOff>77713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125990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55502</xdr:rowOff>
    </xdr:from>
    <xdr:to>
      <xdr:col>20</xdr:col>
      <xdr:colOff>38100</xdr:colOff>
      <xdr:row>95</xdr:row>
      <xdr:rowOff>157102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148229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146245</xdr:rowOff>
    </xdr:from>
    <xdr:to>
      <xdr:col>15</xdr:col>
      <xdr:colOff>101600</xdr:colOff>
      <xdr:row>95</xdr:row>
      <xdr:rowOff>76395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67522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3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102626</xdr:rowOff>
    </xdr:from>
    <xdr:to>
      <xdr:col>10</xdr:col>
      <xdr:colOff>165100</xdr:colOff>
      <xdr:row>95</xdr:row>
      <xdr:rowOff>32776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49303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101092</xdr:rowOff>
    </xdr:from>
    <xdr:to>
      <xdr:col>6</xdr:col>
      <xdr:colOff>38100</xdr:colOff>
      <xdr:row>95</xdr:row>
      <xdr:rowOff>31242</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47769</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79528</xdr:rowOff>
    </xdr:from>
    <xdr:to>
      <xdr:col>55</xdr:col>
      <xdr:colOff>0</xdr:colOff>
      <xdr:row>37</xdr:row>
      <xdr:rowOff>124411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51728"/>
          <a:ext cx="838200" cy="2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124411</xdr:rowOff>
    </xdr:from>
    <xdr:to>
      <xdr:col>50</xdr:col>
      <xdr:colOff>114300</xdr:colOff>
      <xdr:row>37</xdr:row>
      <xdr:rowOff>165074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68061"/>
          <a:ext cx="889000" cy="4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87637</xdr:rowOff>
    </xdr:from>
    <xdr:to>
      <xdr:col>45</xdr:col>
      <xdr:colOff>177800</xdr:colOff>
      <xdr:row>37</xdr:row>
      <xdr:rowOff>165074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31287"/>
          <a:ext cx="889000" cy="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163265</xdr:rowOff>
    </xdr:from>
    <xdr:to>
      <xdr:col>41</xdr:col>
      <xdr:colOff>50800</xdr:colOff>
      <xdr:row>37</xdr:row>
      <xdr:rowOff>87637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35465"/>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88621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28728</xdr:rowOff>
    </xdr:from>
    <xdr:to>
      <xdr:col>55</xdr:col>
      <xdr:colOff>50800</xdr:colOff>
      <xdr:row>36</xdr:row>
      <xdr:rowOff>130328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7155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73611</xdr:rowOff>
    </xdr:from>
    <xdr:to>
      <xdr:col>50</xdr:col>
      <xdr:colOff>165100</xdr:colOff>
      <xdr:row>38</xdr:row>
      <xdr:rowOff>3761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166337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114274</xdr:rowOff>
    </xdr:from>
    <xdr:to>
      <xdr:col>46</xdr:col>
      <xdr:colOff>38100</xdr:colOff>
      <xdr:row>38</xdr:row>
      <xdr:rowOff>44424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35551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36837</xdr:rowOff>
    </xdr:from>
    <xdr:to>
      <xdr:col>41</xdr:col>
      <xdr:colOff>101600</xdr:colOff>
      <xdr:row>37</xdr:row>
      <xdr:rowOff>138437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129564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112465</xdr:rowOff>
    </xdr:from>
    <xdr:to>
      <xdr:col>36</xdr:col>
      <xdr:colOff>165100</xdr:colOff>
      <xdr:row>37</xdr:row>
      <xdr:rowOff>42615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59142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76736</xdr:rowOff>
    </xdr:from>
    <xdr:to>
      <xdr:col>55</xdr:col>
      <xdr:colOff>0</xdr:colOff>
      <xdr:row>56</xdr:row>
      <xdr:rowOff>157490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77936"/>
          <a:ext cx="838200" cy="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76736</xdr:rowOff>
    </xdr:from>
    <xdr:to>
      <xdr:col>50</xdr:col>
      <xdr:colOff>114300</xdr:colOff>
      <xdr:row>56</xdr:row>
      <xdr:rowOff>160888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77936"/>
          <a:ext cx="889000" cy="8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96103</xdr:rowOff>
    </xdr:from>
    <xdr:to>
      <xdr:col>45</xdr:col>
      <xdr:colOff>177800</xdr:colOff>
      <xdr:row>56</xdr:row>
      <xdr:rowOff>160888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97303"/>
          <a:ext cx="8890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96103</xdr:rowOff>
    </xdr:from>
    <xdr:to>
      <xdr:col>41</xdr:col>
      <xdr:colOff>50800</xdr:colOff>
      <xdr:row>58</xdr:row>
      <xdr:rowOff>16670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97303"/>
          <a:ext cx="889000" cy="2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106690</xdr:rowOff>
    </xdr:from>
    <xdr:to>
      <xdr:col>55</xdr:col>
      <xdr:colOff>50800</xdr:colOff>
      <xdr:row>57</xdr:row>
      <xdr:rowOff>36840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129567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25936</xdr:rowOff>
    </xdr:from>
    <xdr:to>
      <xdr:col>50</xdr:col>
      <xdr:colOff>165100</xdr:colOff>
      <xdr:row>56</xdr:row>
      <xdr:rowOff>127536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144063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0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110088</xdr:rowOff>
    </xdr:from>
    <xdr:to>
      <xdr:col>46</xdr:col>
      <xdr:colOff>38100</xdr:colOff>
      <xdr:row>57</xdr:row>
      <xdr:rowOff>40238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56765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8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45303</xdr:rowOff>
    </xdr:from>
    <xdr:to>
      <xdr:col>41</xdr:col>
      <xdr:colOff>101600</xdr:colOff>
      <xdr:row>56</xdr:row>
      <xdr:rowOff>146903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163430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137320</xdr:rowOff>
    </xdr:from>
    <xdr:to>
      <xdr:col>36</xdr:col>
      <xdr:colOff>165100</xdr:colOff>
      <xdr:row>58</xdr:row>
      <xdr:rowOff>67470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58597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128770</xdr:rowOff>
    </xdr:from>
    <xdr:to>
      <xdr:col>55</xdr:col>
      <xdr:colOff>0</xdr:colOff>
      <xdr:row>78</xdr:row>
      <xdr:rowOff>121878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30420"/>
          <a:ext cx="838200" cy="16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121878</xdr:rowOff>
    </xdr:from>
    <xdr:to>
      <xdr:col>50</xdr:col>
      <xdr:colOff>114300</xdr:colOff>
      <xdr:row>79</xdr:row>
      <xdr:rowOff>44230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94978"/>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44230</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88780"/>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77970</xdr:rowOff>
    </xdr:from>
    <xdr:to>
      <xdr:col>55</xdr:col>
      <xdr:colOff>50800</xdr:colOff>
      <xdr:row>78</xdr:row>
      <xdr:rowOff>8120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100847</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71078</xdr:rowOff>
    </xdr:from>
    <xdr:to>
      <xdr:col>50</xdr:col>
      <xdr:colOff>165100</xdr:colOff>
      <xdr:row>79</xdr:row>
      <xdr:rowOff>1228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17755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21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164880</xdr:rowOff>
    </xdr:from>
    <xdr:to>
      <xdr:col>46</xdr:col>
      <xdr:colOff>38100</xdr:colOff>
      <xdr:row>79</xdr:row>
      <xdr:rowOff>95030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86157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30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112700</xdr:rowOff>
    </xdr:from>
    <xdr:to>
      <xdr:col>55</xdr:col>
      <xdr:colOff>0</xdr:colOff>
      <xdr:row>98</xdr:row>
      <xdr:rowOff>134009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14800"/>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132255</xdr:rowOff>
    </xdr:from>
    <xdr:to>
      <xdr:col>50</xdr:col>
      <xdr:colOff>114300</xdr:colOff>
      <xdr:row>98</xdr:row>
      <xdr:rowOff>134009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34355"/>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132255</xdr:rowOff>
    </xdr:from>
    <xdr:to>
      <xdr:col>45</xdr:col>
      <xdr:colOff>177800</xdr:colOff>
      <xdr:row>98</xdr:row>
      <xdr:rowOff>137604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3435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137604</xdr:rowOff>
    </xdr:from>
    <xdr:to>
      <xdr:col>41</xdr:col>
      <xdr:colOff>50800</xdr:colOff>
      <xdr:row>98</xdr:row>
      <xdr:rowOff>138717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39704"/>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61900</xdr:rowOff>
    </xdr:from>
    <xdr:to>
      <xdr:col>55</xdr:col>
      <xdr:colOff>50800</xdr:colOff>
      <xdr:row>98</xdr:row>
      <xdr:rowOff>163500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148277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83209</xdr:rowOff>
    </xdr:from>
    <xdr:to>
      <xdr:col>50</xdr:col>
      <xdr:colOff>165100</xdr:colOff>
      <xdr:row>99</xdr:row>
      <xdr:rowOff>13359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4486</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9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81455</xdr:rowOff>
    </xdr:from>
    <xdr:to>
      <xdr:col>46</xdr:col>
      <xdr:colOff>38100</xdr:colOff>
      <xdr:row>99</xdr:row>
      <xdr:rowOff>11605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2732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86804</xdr:rowOff>
    </xdr:from>
    <xdr:to>
      <xdr:col>41</xdr:col>
      <xdr:colOff>101600</xdr:colOff>
      <xdr:row>99</xdr:row>
      <xdr:rowOff>16954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8081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87917</xdr:rowOff>
    </xdr:from>
    <xdr:to>
      <xdr:col>36</xdr:col>
      <xdr:colOff>165100</xdr:colOff>
      <xdr:row>99</xdr:row>
      <xdr:rowOff>18067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9194</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8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32401</xdr:rowOff>
    </xdr:from>
    <xdr:to>
      <xdr:col>85</xdr:col>
      <xdr:colOff>127000</xdr:colOff>
      <xdr:row>77</xdr:row>
      <xdr:rowOff>66850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34051"/>
          <a:ext cx="8382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54068</xdr:rowOff>
    </xdr:from>
    <xdr:to>
      <xdr:col>81</xdr:col>
      <xdr:colOff>50800</xdr:colOff>
      <xdr:row>77</xdr:row>
      <xdr:rowOff>66850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55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54068</xdr:rowOff>
    </xdr:from>
    <xdr:to>
      <xdr:col>76</xdr:col>
      <xdr:colOff>114300</xdr:colOff>
      <xdr:row>77</xdr:row>
      <xdr:rowOff>91328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55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91328</xdr:rowOff>
    </xdr:from>
    <xdr:to>
      <xdr:col>71</xdr:col>
      <xdr:colOff>177800</xdr:colOff>
      <xdr:row>77</xdr:row>
      <xdr:rowOff>117453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9297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153051</xdr:rowOff>
    </xdr:from>
    <xdr:to>
      <xdr:col>85</xdr:col>
      <xdr:colOff>177800</xdr:colOff>
      <xdr:row>77</xdr:row>
      <xdr:rowOff>83201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4478</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3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16050</xdr:rowOff>
    </xdr:from>
    <xdr:to>
      <xdr:col>81</xdr:col>
      <xdr:colOff>101600</xdr:colOff>
      <xdr:row>77</xdr:row>
      <xdr:rowOff>117650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134177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3268</xdr:rowOff>
    </xdr:from>
    <xdr:to>
      <xdr:col>76</xdr:col>
      <xdr:colOff>165100</xdr:colOff>
      <xdr:row>77</xdr:row>
      <xdr:rowOff>104868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121395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40528</xdr:rowOff>
    </xdr:from>
    <xdr:to>
      <xdr:col>72</xdr:col>
      <xdr:colOff>38100</xdr:colOff>
      <xdr:row>77</xdr:row>
      <xdr:rowOff>142128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133255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66653</xdr:rowOff>
    </xdr:from>
    <xdr:to>
      <xdr:col>67</xdr:col>
      <xdr:colOff>101600</xdr:colOff>
      <xdr:row>77</xdr:row>
      <xdr:rowOff>168253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159380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36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31778</xdr:rowOff>
    </xdr:from>
    <xdr:to>
      <xdr:col>85</xdr:col>
      <xdr:colOff>127000</xdr:colOff>
      <xdr:row>98</xdr:row>
      <xdr:rowOff>63294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33878"/>
          <a:ext cx="8382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31778</xdr:rowOff>
    </xdr:from>
    <xdr:to>
      <xdr:col>81</xdr:col>
      <xdr:colOff>50800</xdr:colOff>
      <xdr:row>98</xdr:row>
      <xdr:rowOff>73777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33878"/>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73777</xdr:rowOff>
    </xdr:from>
    <xdr:to>
      <xdr:col>76</xdr:col>
      <xdr:colOff>114300</xdr:colOff>
      <xdr:row>98</xdr:row>
      <xdr:rowOff>88233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5877"/>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130274</xdr:rowOff>
    </xdr:from>
    <xdr:to>
      <xdr:col>71</xdr:col>
      <xdr:colOff>177800</xdr:colOff>
      <xdr:row>98</xdr:row>
      <xdr:rowOff>88233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60924"/>
          <a:ext cx="889000" cy="1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12494</xdr:rowOff>
    </xdr:from>
    <xdr:to>
      <xdr:col>85</xdr:col>
      <xdr:colOff>177800</xdr:colOff>
      <xdr:row>98</xdr:row>
      <xdr:rowOff>114094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35371</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6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152428</xdr:rowOff>
    </xdr:from>
    <xdr:to>
      <xdr:col>81</xdr:col>
      <xdr:colOff>101600</xdr:colOff>
      <xdr:row>98</xdr:row>
      <xdr:rowOff>82578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99105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55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22977</xdr:rowOff>
    </xdr:from>
    <xdr:to>
      <xdr:col>76</xdr:col>
      <xdr:colOff>165100</xdr:colOff>
      <xdr:row>98</xdr:row>
      <xdr:rowOff>124577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141104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60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37433</xdr:rowOff>
    </xdr:from>
    <xdr:to>
      <xdr:col>72</xdr:col>
      <xdr:colOff>38100</xdr:colOff>
      <xdr:row>98</xdr:row>
      <xdr:rowOff>139033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155560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1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79474</xdr:rowOff>
    </xdr:from>
    <xdr:to>
      <xdr:col>67</xdr:col>
      <xdr:colOff>101600</xdr:colOff>
      <xdr:row>98</xdr:row>
      <xdr:rowOff>9624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26151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48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122558</xdr:rowOff>
    </xdr:from>
    <xdr:to>
      <xdr:col>116</xdr:col>
      <xdr:colOff>63500</xdr:colOff>
      <xdr:row>76</xdr:row>
      <xdr:rowOff>44521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809858"/>
          <a:ext cx="838200" cy="2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122558</xdr:rowOff>
    </xdr:from>
    <xdr:to>
      <xdr:col>111</xdr:col>
      <xdr:colOff>177800</xdr:colOff>
      <xdr:row>76</xdr:row>
      <xdr:rowOff>80077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09858"/>
          <a:ext cx="889000" cy="3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23189</xdr:rowOff>
    </xdr:from>
    <xdr:to>
      <xdr:col>107</xdr:col>
      <xdr:colOff>50800</xdr:colOff>
      <xdr:row>76</xdr:row>
      <xdr:rowOff>80077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53389"/>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23189</xdr:rowOff>
    </xdr:from>
    <xdr:to>
      <xdr:col>102</xdr:col>
      <xdr:colOff>114300</xdr:colOff>
      <xdr:row>77</xdr:row>
      <xdr:rowOff>141176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53389"/>
          <a:ext cx="889000" cy="2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165171</xdr:rowOff>
    </xdr:from>
    <xdr:to>
      <xdr:col>116</xdr:col>
      <xdr:colOff>114300</xdr:colOff>
      <xdr:row>76</xdr:row>
      <xdr:rowOff>95321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16598</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71758</xdr:rowOff>
    </xdr:from>
    <xdr:to>
      <xdr:col>112</xdr:col>
      <xdr:colOff>38100</xdr:colOff>
      <xdr:row>75</xdr:row>
      <xdr:rowOff>1908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18435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29277</xdr:rowOff>
    </xdr:from>
    <xdr:to>
      <xdr:col>107</xdr:col>
      <xdr:colOff>101600</xdr:colOff>
      <xdr:row>76</xdr:row>
      <xdr:rowOff>130877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147405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83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143839</xdr:rowOff>
    </xdr:from>
    <xdr:to>
      <xdr:col>102</xdr:col>
      <xdr:colOff>165100</xdr:colOff>
      <xdr:row>76</xdr:row>
      <xdr:rowOff>73989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90516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77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90376</xdr:rowOff>
    </xdr:from>
    <xdr:to>
      <xdr:col>98</xdr:col>
      <xdr:colOff>38100</xdr:colOff>
      <xdr:row>78</xdr:row>
      <xdr:rowOff>20526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11653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性質別歳出の人件費については会計年度任用職員の導入による増、補助費等については特別定額給付金による増、普通建設事業費については沖縄振興特別推進交付金事業の委託料による増である。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684
7.65
1,757,208
1,680,814
54,902
675,445
1,619,194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165499</xdr:rowOff>
    </xdr:from>
    <xdr:to>
      <xdr:col>24</xdr:col>
      <xdr:colOff>63500</xdr:colOff>
      <xdr:row>34</xdr:row>
      <xdr:rowOff>5414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823349"/>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165499</xdr:rowOff>
    </xdr:from>
    <xdr:to>
      <xdr:col>19</xdr:col>
      <xdr:colOff>177800</xdr:colOff>
      <xdr:row>34</xdr:row>
      <xdr:rowOff>8745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582334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8745</xdr:rowOff>
    </xdr:from>
    <xdr:to>
      <xdr:col>15</xdr:col>
      <xdr:colOff>50800</xdr:colOff>
      <xdr:row>34</xdr:row>
      <xdr:rowOff>17987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3804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17987</xdr:rowOff>
    </xdr:from>
    <xdr:to>
      <xdr:col>10</xdr:col>
      <xdr:colOff>114300</xdr:colOff>
      <xdr:row>34</xdr:row>
      <xdr:rowOff>19832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47287"/>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126064</xdr:rowOff>
    </xdr:from>
    <xdr:to>
      <xdr:col>24</xdr:col>
      <xdr:colOff>114300</xdr:colOff>
      <xdr:row>34</xdr:row>
      <xdr:rowOff>56214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148941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114699</xdr:rowOff>
    </xdr:from>
    <xdr:to>
      <xdr:col>20</xdr:col>
      <xdr:colOff>38100</xdr:colOff>
      <xdr:row>34</xdr:row>
      <xdr:rowOff>44849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7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61376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129395</xdr:rowOff>
    </xdr:from>
    <xdr:to>
      <xdr:col>15</xdr:col>
      <xdr:colOff>101600</xdr:colOff>
      <xdr:row>34</xdr:row>
      <xdr:rowOff>59545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76072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138637</xdr:rowOff>
    </xdr:from>
    <xdr:to>
      <xdr:col>10</xdr:col>
      <xdr:colOff>165100</xdr:colOff>
      <xdr:row>34</xdr:row>
      <xdr:rowOff>68787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85314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140482</xdr:rowOff>
    </xdr:from>
    <xdr:to>
      <xdr:col>6</xdr:col>
      <xdr:colOff>38100</xdr:colOff>
      <xdr:row>34</xdr:row>
      <xdr:rowOff>70632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87159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35833</xdr:rowOff>
    </xdr:from>
    <xdr:to>
      <xdr:col>24</xdr:col>
      <xdr:colOff>63500</xdr:colOff>
      <xdr:row>57</xdr:row>
      <xdr:rowOff>67229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08483"/>
          <a:ext cx="838200" cy="3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67229</xdr:rowOff>
    </xdr:from>
    <xdr:to>
      <xdr:col>19</xdr:col>
      <xdr:colOff>177800</xdr:colOff>
      <xdr:row>57</xdr:row>
      <xdr:rowOff>96333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9879"/>
          <a:ext cx="889000" cy="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96333</xdr:rowOff>
    </xdr:from>
    <xdr:to>
      <xdr:col>15</xdr:col>
      <xdr:colOff>50800</xdr:colOff>
      <xdr:row>57</xdr:row>
      <xdr:rowOff>121795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8983"/>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67270</xdr:rowOff>
    </xdr:from>
    <xdr:to>
      <xdr:col>10</xdr:col>
      <xdr:colOff>114300</xdr:colOff>
      <xdr:row>57</xdr:row>
      <xdr:rowOff>121795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39920"/>
          <a:ext cx="889000" cy="5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156483</xdr:rowOff>
    </xdr:from>
    <xdr:to>
      <xdr:col>24</xdr:col>
      <xdr:colOff>114300</xdr:colOff>
      <xdr:row>57</xdr:row>
      <xdr:rowOff>86633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16429</xdr:rowOff>
    </xdr:from>
    <xdr:to>
      <xdr:col>20</xdr:col>
      <xdr:colOff>38100</xdr:colOff>
      <xdr:row>57</xdr:row>
      <xdr:rowOff>118029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134556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6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45533</xdr:rowOff>
    </xdr:from>
    <xdr:to>
      <xdr:col>15</xdr:col>
      <xdr:colOff>101600</xdr:colOff>
      <xdr:row>57</xdr:row>
      <xdr:rowOff>147133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163660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9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70995</xdr:rowOff>
    </xdr:from>
    <xdr:to>
      <xdr:col>10</xdr:col>
      <xdr:colOff>165100</xdr:colOff>
      <xdr:row>58</xdr:row>
      <xdr:rowOff>1145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17672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16470</xdr:rowOff>
    </xdr:from>
    <xdr:to>
      <xdr:col>6</xdr:col>
      <xdr:colOff>38100</xdr:colOff>
      <xdr:row>57</xdr:row>
      <xdr:rowOff>118070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134597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6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77967</xdr:rowOff>
    </xdr:from>
    <xdr:to>
      <xdr:col>24</xdr:col>
      <xdr:colOff>63500</xdr:colOff>
      <xdr:row>75</xdr:row>
      <xdr:rowOff>165627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6717"/>
          <a:ext cx="838200" cy="8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165627</xdr:rowOff>
    </xdr:from>
    <xdr:to>
      <xdr:col>19</xdr:col>
      <xdr:colOff>177800</xdr:colOff>
      <xdr:row>76</xdr:row>
      <xdr:rowOff>11677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4377"/>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98198</xdr:rowOff>
    </xdr:from>
    <xdr:to>
      <xdr:col>15</xdr:col>
      <xdr:colOff>50800</xdr:colOff>
      <xdr:row>76</xdr:row>
      <xdr:rowOff>11677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56948"/>
          <a:ext cx="889000" cy="8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98198</xdr:rowOff>
    </xdr:from>
    <xdr:to>
      <xdr:col>10</xdr:col>
      <xdr:colOff>114300</xdr:colOff>
      <xdr:row>76</xdr:row>
      <xdr:rowOff>28356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56948"/>
          <a:ext cx="889000" cy="10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27167</xdr:rowOff>
    </xdr:from>
    <xdr:to>
      <xdr:col>24</xdr:col>
      <xdr:colOff>114300</xdr:colOff>
      <xdr:row>75</xdr:row>
      <xdr:rowOff>128767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50044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114827</xdr:rowOff>
    </xdr:from>
    <xdr:to>
      <xdr:col>20</xdr:col>
      <xdr:colOff>38100</xdr:colOff>
      <xdr:row>76</xdr:row>
      <xdr:rowOff>44977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132326</xdr:rowOff>
    </xdr:from>
    <xdr:to>
      <xdr:col>15</xdr:col>
      <xdr:colOff>101600</xdr:colOff>
      <xdr:row>76</xdr:row>
      <xdr:rowOff>62477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10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79003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47398</xdr:rowOff>
    </xdr:from>
    <xdr:to>
      <xdr:col>10</xdr:col>
      <xdr:colOff>165100</xdr:colOff>
      <xdr:row>75</xdr:row>
      <xdr:rowOff>148999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0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165525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149006</xdr:rowOff>
    </xdr:from>
    <xdr:to>
      <xdr:col>6</xdr:col>
      <xdr:colOff>38100</xdr:colOff>
      <xdr:row>76</xdr:row>
      <xdr:rowOff>79156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95683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8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117221</xdr:rowOff>
    </xdr:from>
    <xdr:to>
      <xdr:col>24</xdr:col>
      <xdr:colOff>63500</xdr:colOff>
      <xdr:row>97</xdr:row>
      <xdr:rowOff>157159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47871"/>
          <a:ext cx="838200" cy="3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117221</xdr:rowOff>
    </xdr:from>
    <xdr:to>
      <xdr:col>19</xdr:col>
      <xdr:colOff>177800</xdr:colOff>
      <xdr:row>97</xdr:row>
      <xdr:rowOff>168709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7871"/>
          <a:ext cx="889000" cy="5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149592</xdr:rowOff>
    </xdr:from>
    <xdr:to>
      <xdr:col>15</xdr:col>
      <xdr:colOff>50800</xdr:colOff>
      <xdr:row>97</xdr:row>
      <xdr:rowOff>168709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08792"/>
          <a:ext cx="889000" cy="19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149592</xdr:rowOff>
    </xdr:from>
    <xdr:to>
      <xdr:col>10</xdr:col>
      <xdr:colOff>114300</xdr:colOff>
      <xdr:row>97</xdr:row>
      <xdr:rowOff>144304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8792"/>
          <a:ext cx="889000" cy="1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106359</xdr:rowOff>
    </xdr:from>
    <xdr:to>
      <xdr:col>24</xdr:col>
      <xdr:colOff>114300</xdr:colOff>
      <xdr:row>98</xdr:row>
      <xdr:rowOff>36509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84786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1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66421</xdr:rowOff>
    </xdr:from>
    <xdr:to>
      <xdr:col>20</xdr:col>
      <xdr:colOff>38100</xdr:colOff>
      <xdr:row>97</xdr:row>
      <xdr:rowOff>168021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13098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117909</xdr:rowOff>
    </xdr:from>
    <xdr:to>
      <xdr:col>15</xdr:col>
      <xdr:colOff>101600</xdr:colOff>
      <xdr:row>98</xdr:row>
      <xdr:rowOff>48059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39186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4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98792</xdr:rowOff>
    </xdr:from>
    <xdr:to>
      <xdr:col>10</xdr:col>
      <xdr:colOff>165100</xdr:colOff>
      <xdr:row>97</xdr:row>
      <xdr:rowOff>28942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45469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93504</xdr:rowOff>
    </xdr:from>
    <xdr:to>
      <xdr:col>6</xdr:col>
      <xdr:colOff>38100</xdr:colOff>
      <xdr:row>98</xdr:row>
      <xdr:rowOff>23654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14781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154718</xdr:rowOff>
    </xdr:from>
    <xdr:to>
      <xdr:col>55</xdr:col>
      <xdr:colOff>0</xdr:colOff>
      <xdr:row>58</xdr:row>
      <xdr:rowOff>36879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7368"/>
          <a:ext cx="8382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298</xdr:rowOff>
    </xdr:from>
    <xdr:to>
      <xdr:col>50</xdr:col>
      <xdr:colOff>114300</xdr:colOff>
      <xdr:row>57</xdr:row>
      <xdr:rowOff>154718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72948"/>
          <a:ext cx="889000" cy="1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298</xdr:rowOff>
    </xdr:from>
    <xdr:to>
      <xdr:col>45</xdr:col>
      <xdr:colOff>177800</xdr:colOff>
      <xdr:row>58</xdr:row>
      <xdr:rowOff>66249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72948"/>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40525</xdr:rowOff>
    </xdr:from>
    <xdr:to>
      <xdr:col>41</xdr:col>
      <xdr:colOff>50800</xdr:colOff>
      <xdr:row>58</xdr:row>
      <xdr:rowOff>66249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4625"/>
          <a:ext cx="889000" cy="2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157529</xdr:rowOff>
    </xdr:from>
    <xdr:to>
      <xdr:col>55</xdr:col>
      <xdr:colOff>50800</xdr:colOff>
      <xdr:row>58</xdr:row>
      <xdr:rowOff>87679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8956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103918</xdr:rowOff>
    </xdr:from>
    <xdr:to>
      <xdr:col>50</xdr:col>
      <xdr:colOff>165100</xdr:colOff>
      <xdr:row>58</xdr:row>
      <xdr:rowOff>34068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50595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120948</xdr:rowOff>
    </xdr:from>
    <xdr:to>
      <xdr:col>46</xdr:col>
      <xdr:colOff>38100</xdr:colOff>
      <xdr:row>57</xdr:row>
      <xdr:rowOff>51098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67625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49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15449</xdr:rowOff>
    </xdr:from>
    <xdr:to>
      <xdr:col>41</xdr:col>
      <xdr:colOff>101600</xdr:colOff>
      <xdr:row>58</xdr:row>
      <xdr:rowOff>117049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133576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161175</xdr:rowOff>
    </xdr:from>
    <xdr:to>
      <xdr:col>36</xdr:col>
      <xdr:colOff>165100</xdr:colOff>
      <xdr:row>58</xdr:row>
      <xdr:rowOff>91325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107852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0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144221</xdr:rowOff>
    </xdr:from>
    <xdr:to>
      <xdr:col>55</xdr:col>
      <xdr:colOff>0</xdr:colOff>
      <xdr:row>78</xdr:row>
      <xdr:rowOff>147870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7321"/>
          <a:ext cx="8382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156938</xdr:rowOff>
    </xdr:from>
    <xdr:to>
      <xdr:col>50</xdr:col>
      <xdr:colOff>114300</xdr:colOff>
      <xdr:row>78</xdr:row>
      <xdr:rowOff>144221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58588"/>
          <a:ext cx="889000" cy="1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156938</xdr:rowOff>
    </xdr:from>
    <xdr:to>
      <xdr:col>45</xdr:col>
      <xdr:colOff>177800</xdr:colOff>
      <xdr:row>78</xdr:row>
      <xdr:rowOff>118083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858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6827</xdr:rowOff>
    </xdr:from>
    <xdr:to>
      <xdr:col>41</xdr:col>
      <xdr:colOff>50800</xdr:colOff>
      <xdr:row>78</xdr:row>
      <xdr:rowOff>118083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79927"/>
          <a:ext cx="889000" cy="1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97070</xdr:rowOff>
    </xdr:from>
    <xdr:to>
      <xdr:col>55</xdr:col>
      <xdr:colOff>50800</xdr:colOff>
      <xdr:row>79</xdr:row>
      <xdr:rowOff>27220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93421</xdr:rowOff>
    </xdr:from>
    <xdr:to>
      <xdr:col>50</xdr:col>
      <xdr:colOff>165100</xdr:colOff>
      <xdr:row>79</xdr:row>
      <xdr:rowOff>23571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14698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106138</xdr:rowOff>
    </xdr:from>
    <xdr:to>
      <xdr:col>46</xdr:col>
      <xdr:colOff>38100</xdr:colOff>
      <xdr:row>78</xdr:row>
      <xdr:rowOff>36288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52815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0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67283</xdr:rowOff>
    </xdr:from>
    <xdr:to>
      <xdr:col>41</xdr:col>
      <xdr:colOff>101600</xdr:colOff>
      <xdr:row>78</xdr:row>
      <xdr:rowOff>168883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127477</xdr:rowOff>
    </xdr:from>
    <xdr:to>
      <xdr:col>36</xdr:col>
      <xdr:colOff>165100</xdr:colOff>
      <xdr:row>78</xdr:row>
      <xdr:rowOff>57627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74154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10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9424</xdr:rowOff>
    </xdr:from>
    <xdr:to>
      <xdr:col>55</xdr:col>
      <xdr:colOff>0</xdr:colOff>
      <xdr:row>95</xdr:row>
      <xdr:rowOff>48836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125724"/>
          <a:ext cx="838200" cy="2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9424</xdr:rowOff>
    </xdr:from>
    <xdr:to>
      <xdr:col>50</xdr:col>
      <xdr:colOff>114300</xdr:colOff>
      <xdr:row>97</xdr:row>
      <xdr:rowOff>141743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25724"/>
          <a:ext cx="889000" cy="6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156651</xdr:rowOff>
    </xdr:from>
    <xdr:to>
      <xdr:col>45</xdr:col>
      <xdr:colOff>177800</xdr:colOff>
      <xdr:row>97</xdr:row>
      <xdr:rowOff>141743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72951"/>
          <a:ext cx="889000" cy="4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156651</xdr:rowOff>
    </xdr:from>
    <xdr:to>
      <xdr:col>41</xdr:col>
      <xdr:colOff>50800</xdr:colOff>
      <xdr:row>98</xdr:row>
      <xdr:rowOff>100288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72951"/>
          <a:ext cx="889000" cy="6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169486</xdr:rowOff>
    </xdr:from>
    <xdr:to>
      <xdr:col>55</xdr:col>
      <xdr:colOff>50800</xdr:colOff>
      <xdr:row>95</xdr:row>
      <xdr:rowOff>99636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20913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3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130074</xdr:rowOff>
    </xdr:from>
    <xdr:to>
      <xdr:col>50</xdr:col>
      <xdr:colOff>165100</xdr:colOff>
      <xdr:row>94</xdr:row>
      <xdr:rowOff>60224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76751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5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90943</xdr:rowOff>
    </xdr:from>
    <xdr:to>
      <xdr:col>46</xdr:col>
      <xdr:colOff>38100</xdr:colOff>
      <xdr:row>98</xdr:row>
      <xdr:rowOff>21093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37620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105851</xdr:rowOff>
    </xdr:from>
    <xdr:to>
      <xdr:col>41</xdr:col>
      <xdr:colOff>101600</xdr:colOff>
      <xdr:row>95</xdr:row>
      <xdr:rowOff>36001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52528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49488</xdr:rowOff>
    </xdr:from>
    <xdr:to>
      <xdr:col>36</xdr:col>
      <xdr:colOff>165100</xdr:colOff>
      <xdr:row>98</xdr:row>
      <xdr:rowOff>151088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142215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4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98097</xdr:rowOff>
    </xdr:from>
    <xdr:to>
      <xdr:col>85</xdr:col>
      <xdr:colOff>127000</xdr:colOff>
      <xdr:row>38</xdr:row>
      <xdr:rowOff>109623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13197"/>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109623</xdr:rowOff>
    </xdr:from>
    <xdr:to>
      <xdr:col>81</xdr:col>
      <xdr:colOff>50800</xdr:colOff>
      <xdr:row>38</xdr:row>
      <xdr:rowOff>115109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472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112739</xdr:rowOff>
    </xdr:from>
    <xdr:to>
      <xdr:col>76</xdr:col>
      <xdr:colOff>114300</xdr:colOff>
      <xdr:row>38</xdr:row>
      <xdr:rowOff>115109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27839"/>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112739</xdr:rowOff>
    </xdr:from>
    <xdr:to>
      <xdr:col>71</xdr:col>
      <xdr:colOff>177800</xdr:colOff>
      <xdr:row>38</xdr:row>
      <xdr:rowOff>118083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27839"/>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47297</xdr:rowOff>
    </xdr:from>
    <xdr:to>
      <xdr:col>85</xdr:col>
      <xdr:colOff>177800</xdr:colOff>
      <xdr:row>38</xdr:row>
      <xdr:rowOff>148897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133674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58823</xdr:rowOff>
    </xdr:from>
    <xdr:to>
      <xdr:col>81</xdr:col>
      <xdr:colOff>101600</xdr:colOff>
      <xdr:row>38</xdr:row>
      <xdr:rowOff>160423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151550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64309</xdr:rowOff>
    </xdr:from>
    <xdr:to>
      <xdr:col>76</xdr:col>
      <xdr:colOff>165100</xdr:colOff>
      <xdr:row>38</xdr:row>
      <xdr:rowOff>165909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157036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61939</xdr:rowOff>
    </xdr:from>
    <xdr:to>
      <xdr:col>72</xdr:col>
      <xdr:colOff>38100</xdr:colOff>
      <xdr:row>38</xdr:row>
      <xdr:rowOff>163539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154666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67283</xdr:rowOff>
    </xdr:from>
    <xdr:to>
      <xdr:col>67</xdr:col>
      <xdr:colOff>101600</xdr:colOff>
      <xdr:row>38</xdr:row>
      <xdr:rowOff>168883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160010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6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153157</xdr:rowOff>
    </xdr:from>
    <xdr:to>
      <xdr:col>85</xdr:col>
      <xdr:colOff>127000</xdr:colOff>
      <xdr:row>58</xdr:row>
      <xdr:rowOff>3063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5807"/>
          <a:ext cx="8382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153157</xdr:rowOff>
    </xdr:from>
    <xdr:to>
      <xdr:col>81</xdr:col>
      <xdr:colOff>50800</xdr:colOff>
      <xdr:row>58</xdr:row>
      <xdr:rowOff>27849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5807"/>
          <a:ext cx="889000" cy="4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27849</xdr:rowOff>
    </xdr:from>
    <xdr:to>
      <xdr:col>76</xdr:col>
      <xdr:colOff>114300</xdr:colOff>
      <xdr:row>58</xdr:row>
      <xdr:rowOff>42329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71949"/>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30807</xdr:rowOff>
    </xdr:from>
    <xdr:to>
      <xdr:col>71</xdr:col>
      <xdr:colOff>177800</xdr:colOff>
      <xdr:row>58</xdr:row>
      <xdr:rowOff>42329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74907"/>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123713</xdr:rowOff>
    </xdr:from>
    <xdr:to>
      <xdr:col>85</xdr:col>
      <xdr:colOff>177800</xdr:colOff>
      <xdr:row>58</xdr:row>
      <xdr:rowOff>53863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146590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102357</xdr:rowOff>
    </xdr:from>
    <xdr:to>
      <xdr:col>81</xdr:col>
      <xdr:colOff>101600</xdr:colOff>
      <xdr:row>58</xdr:row>
      <xdr:rowOff>32507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49034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5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148499</xdr:rowOff>
    </xdr:from>
    <xdr:to>
      <xdr:col>76</xdr:col>
      <xdr:colOff>165100</xdr:colOff>
      <xdr:row>58</xdr:row>
      <xdr:rowOff>78649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2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95176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9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162979</xdr:rowOff>
    </xdr:from>
    <xdr:to>
      <xdr:col>72</xdr:col>
      <xdr:colOff>38100</xdr:colOff>
      <xdr:row>58</xdr:row>
      <xdr:rowOff>93129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109656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7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151457</xdr:rowOff>
    </xdr:from>
    <xdr:to>
      <xdr:col>67</xdr:col>
      <xdr:colOff>101600</xdr:colOff>
      <xdr:row>58</xdr:row>
      <xdr:rowOff>81607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98134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9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32401</xdr:rowOff>
    </xdr:from>
    <xdr:to>
      <xdr:col>85</xdr:col>
      <xdr:colOff>127000</xdr:colOff>
      <xdr:row>97</xdr:row>
      <xdr:rowOff>66850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63051"/>
          <a:ext cx="8382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54068</xdr:rowOff>
    </xdr:from>
    <xdr:to>
      <xdr:col>81</xdr:col>
      <xdr:colOff>50800</xdr:colOff>
      <xdr:row>97</xdr:row>
      <xdr:rowOff>66850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84718"/>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54068</xdr:rowOff>
    </xdr:from>
    <xdr:to>
      <xdr:col>76</xdr:col>
      <xdr:colOff>114300</xdr:colOff>
      <xdr:row>97</xdr:row>
      <xdr:rowOff>91328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84718"/>
          <a:ext cx="889000" cy="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91328</xdr:rowOff>
    </xdr:from>
    <xdr:to>
      <xdr:col>71</xdr:col>
      <xdr:colOff>177800</xdr:colOff>
      <xdr:row>97</xdr:row>
      <xdr:rowOff>117453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2197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153051</xdr:rowOff>
    </xdr:from>
    <xdr:to>
      <xdr:col>85</xdr:col>
      <xdr:colOff>177800</xdr:colOff>
      <xdr:row>97</xdr:row>
      <xdr:rowOff>83201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4478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6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16050</xdr:rowOff>
    </xdr:from>
    <xdr:to>
      <xdr:col>81</xdr:col>
      <xdr:colOff>101600</xdr:colOff>
      <xdr:row>97</xdr:row>
      <xdr:rowOff>117650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134177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4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3268</xdr:rowOff>
    </xdr:from>
    <xdr:to>
      <xdr:col>76</xdr:col>
      <xdr:colOff>165100</xdr:colOff>
      <xdr:row>97</xdr:row>
      <xdr:rowOff>104868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3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121395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4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40528</xdr:rowOff>
    </xdr:from>
    <xdr:to>
      <xdr:col>72</xdr:col>
      <xdr:colOff>38100</xdr:colOff>
      <xdr:row>97</xdr:row>
      <xdr:rowOff>142128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133255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66653</xdr:rowOff>
    </xdr:from>
    <xdr:to>
      <xdr:col>67</xdr:col>
      <xdr:colOff>101600</xdr:colOff>
      <xdr:row>97</xdr:row>
      <xdr:rowOff>168253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159380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79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103734</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6104484"/>
          <a:ext cx="1269" cy="626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83964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705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50411</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8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103734</xdr:rowOff>
    </xdr:from>
    <xdr:to>
      <xdr:col>116</xdr:col>
      <xdr:colOff>152400</xdr:colOff>
      <xdr:row>35</xdr:row>
      <xdr:rowOff>103734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10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109677</xdr:rowOff>
    </xdr:from>
    <xdr:to>
      <xdr:col>116</xdr:col>
      <xdr:colOff>63500</xdr:colOff>
      <xdr:row>35</xdr:row>
      <xdr:rowOff>103734</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5424627"/>
          <a:ext cx="838200" cy="6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128414</xdr:rowOff>
    </xdr:from>
    <xdr:ext cx="469744"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643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149987</xdr:rowOff>
    </xdr:from>
    <xdr:to>
      <xdr:col>116</xdr:col>
      <xdr:colOff>114300</xdr:colOff>
      <xdr:row>39</xdr:row>
      <xdr:rowOff>80137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109677</xdr:rowOff>
    </xdr:from>
    <xdr:to>
      <xdr:col>111</xdr:col>
      <xdr:colOff>177800</xdr:colOff>
      <xdr:row>36</xdr:row>
      <xdr:rowOff>148196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5424627"/>
          <a:ext cx="889000" cy="8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156146</xdr:rowOff>
    </xdr:from>
    <xdr:to>
      <xdr:col>112</xdr:col>
      <xdr:colOff>38100</xdr:colOff>
      <xdr:row>39</xdr:row>
      <xdr:rowOff>86296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77423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142811</xdr:rowOff>
    </xdr:from>
    <xdr:to>
      <xdr:col>107</xdr:col>
      <xdr:colOff>50800</xdr:colOff>
      <xdr:row>36</xdr:row>
      <xdr:rowOff>148196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315011"/>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68008</xdr:rowOff>
    </xdr:from>
    <xdr:to>
      <xdr:col>107</xdr:col>
      <xdr:colOff>101600</xdr:colOff>
      <xdr:row>38</xdr:row>
      <xdr:rowOff>169608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160735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199428" y="66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142811</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315011"/>
          <a:ext cx="889000" cy="4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37990</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147345</xdr:rowOff>
    </xdr:from>
    <xdr:to>
      <xdr:col>98</xdr:col>
      <xdr:colOff>38100</xdr:colOff>
      <xdr:row>39</xdr:row>
      <xdr:rowOff>77495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94022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52934</xdr:rowOff>
    </xdr:from>
    <xdr:to>
      <xdr:col>116</xdr:col>
      <xdr:colOff>114300</xdr:colOff>
      <xdr:row>35</xdr:row>
      <xdr:rowOff>154534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5961</xdr:rowOff>
    </xdr:from>
    <xdr:ext cx="534377"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0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58877</xdr:rowOff>
    </xdr:from>
    <xdr:to>
      <xdr:col>112</xdr:col>
      <xdr:colOff>38100</xdr:colOff>
      <xdr:row>31</xdr:row>
      <xdr:rowOff>160477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53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30</xdr:row>
      <xdr:rowOff>5554</xdr:rowOff>
    </xdr:from>
    <xdr:ext cx="59901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23795" y="5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97396</xdr:rowOff>
    </xdr:from>
    <xdr:to>
      <xdr:col>107</xdr:col>
      <xdr:colOff>101600</xdr:colOff>
      <xdr:row>37</xdr:row>
      <xdr:rowOff>27546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44073</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167111" y="60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92011</xdr:rowOff>
    </xdr:from>
    <xdr:to>
      <xdr:col>102</xdr:col>
      <xdr:colOff>165100</xdr:colOff>
      <xdr:row>37</xdr:row>
      <xdr:rowOff>22161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38688</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278111" y="60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中で類似団体内より高額になっている事業費をみると、議会費は本村が離島であることから賃金や旅費といった経費が類似団体と比較しても増えてしまっている状態であり、総務費は沖縄振興特別推進交付金事業によるものであり、土木費は沖縄振興特別推進交付金事業である照喜名原地区整備工事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年度からの沖縄振興特別推進交付金事業の実施により基金残高は減少傾向になっており、令和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年度の標財比</a:t>
          </a:r>
          <a:r>
            <a:rPr kumimoji="1" lang="en-US" altLang="ja-JP" sz="1400">
              <a:latin typeface="ＭＳ ゴシック" pitchFamily="49" charset="-128"/>
              <a:ea typeface="ＭＳ ゴシック" pitchFamily="49" charset="-128"/>
            </a:rPr>
            <a:t>24.56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百万円）となっており、前年度と比較すると</a:t>
          </a:r>
          <a:r>
            <a:rPr kumimoji="1" lang="en-US" altLang="ja-JP" sz="1400">
              <a:latin typeface="ＭＳ ゴシック" pitchFamily="49" charset="-128"/>
              <a:ea typeface="ＭＳ ゴシック" pitchFamily="49" charset="-128"/>
            </a:rPr>
            <a:t>24.51</a:t>
          </a:r>
          <a:r>
            <a:rPr kumimoji="1" lang="ja-JP" altLang="en-US" sz="1400">
              <a:latin typeface="ＭＳ ゴシック" pitchFamily="49" charset="-128"/>
              <a:ea typeface="ＭＳ ゴシック" pitchFamily="49" charset="-128"/>
            </a:rPr>
            <a:t>ポイント下回り、</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14.80</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歳入・歳出予算の適切な計上に取り組み、適切な財政運営に努めたい。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すべての会計において黒字となっており、財政運営は健全な状態であるが、今後、簡易水道事業特別会計で老朽化した配水管の更新が平成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年度にかけて行われる。新規発行額が増額し、公債費の増加が見込まれることから、各公営企業の経営改善に努めることで歳出抑制を図っていく。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元利償還金が普通交付税で措置される臨時財政対策債や辺地・過疎債など財政運営に有利な地方債の発行により増加傾向にあることから、実質公債費率の分子となる額は減少傾向にあったが、フェリー建造にかかる起債においては半分を公営企業債にしなければならない等、今年度は増加してしまった。新規事業について起債メニューを精査し、起債抑制をはかり低水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満期一括償還地方債の利用がない。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減少の傾向にある。主な要因として、基準財政需要額算入見込額の増加がある。ただし、一般事業債において新庁舎建設、公営企業債において簡易水道事業の配水管更新が見込まれるため、地方債発行の抑制や基金の運営等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年度以降増加傾向にあるが、主な要因として財政調整基金である。その他の基金として、ふるさと創生事業基金が平成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百万円を庁舎建設整備基金に積み立てを行った。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今後、公債費の増加が見込まれるが、歳入の確保並びに歳出の抑制を図っていくことで、財政調整基金や庁舎建設基金の積立金の財源確保に努めていく。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年度で廃止し、全額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百万円を①庁舎建設整備基金に積み立てを行った。その他②～⑤の基金については活用実績が少ないことから増減はない。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年度から設計や建築に伴う新規発行債を予定していることから、公債費の負担軽減に向けて可能な限り建設整備基金に積み立てる。その他の基金についても必要に応じて積み立てていく。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年度からの沖縄振興特別推進交付金事業の実施により基金残高は減少傾向になっており、令和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今後、公債費の増加が見込まれるが、歳入の確保並びに歳出の抑制を図っていくことで、積立金の財源確保に努めていく。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1757208</v>
      </c>
      <c r="BO4" s="426"/>
      <c r="BP4" s="426"/>
      <c r="BQ4" s="426"/>
      <c r="BR4" s="426"/>
      <c r="BS4" s="426"/>
      <c r="BT4" s="426"/>
      <c r="BU4" s="427"/>
      <c r="BV4" s="425">
        <v>1937198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8.1</v>
      </c>
      <c r="CU4" s="610"/>
      <c r="CV4" s="610"/>
      <c r="CW4" s="610"/>
      <c r="CX4" s="610"/>
      <c r="CY4" s="610"/>
      <c r="CZ4" s="610"/>
      <c r="DA4" s="611"/>
      <c r="DB4" s="609">
        <v>18.3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1680814</v>
      </c>
      <c r="BO5" s="431"/>
      <c r="BP5" s="431"/>
      <c r="BQ5" s="431"/>
      <c r="BR5" s="431"/>
      <c r="BS5" s="431"/>
      <c r="BT5" s="431"/>
      <c r="BU5" s="432"/>
      <c r="BV5" s="430">
        <v>1793725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92.1</v>
      </c>
      <c r="CU5" s="401"/>
      <c r="CV5" s="401"/>
      <c r="CW5" s="401"/>
      <c r="CX5" s="401"/>
      <c r="CY5" s="401"/>
      <c r="CZ5" s="401"/>
      <c r="DA5" s="402"/>
      <c r="DB5" s="400">
        <v>97.8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76394</v>
      </c>
      <c r="BO6" s="431"/>
      <c r="BP6" s="431"/>
      <c r="BQ6" s="431"/>
      <c r="BR6" s="431"/>
      <c r="BS6" s="431"/>
      <c r="BT6" s="431"/>
      <c r="BU6" s="432"/>
      <c r="BV6" s="430">
        <v>143473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94.5</v>
      </c>
      <c r="CU6" s="584"/>
      <c r="CV6" s="584"/>
      <c r="CW6" s="584"/>
      <c r="CX6" s="584"/>
      <c r="CY6" s="584"/>
      <c r="CZ6" s="584"/>
      <c r="DA6" s="585"/>
      <c r="DB6" s="583">
        <v>100.2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21492</v>
      </c>
      <c r="BO7" s="431"/>
      <c r="BP7" s="431"/>
      <c r="BQ7" s="431"/>
      <c r="BR7" s="431"/>
      <c r="BS7" s="431"/>
      <c r="BT7" s="431"/>
      <c r="BU7" s="432"/>
      <c r="BV7" s="430">
        <v>20714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675445</v>
      </c>
      <c r="CU7" s="431"/>
      <c r="CV7" s="431"/>
      <c r="CW7" s="431"/>
      <c r="CX7" s="431"/>
      <c r="CY7" s="431"/>
      <c r="CZ7" s="431"/>
      <c r="DA7" s="432"/>
      <c r="DB7" s="430">
        <v>669173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54902</v>
      </c>
      <c r="BO8" s="431"/>
      <c r="BP8" s="431"/>
      <c r="BQ8" s="431"/>
      <c r="BR8" s="431"/>
      <c r="BS8" s="431"/>
      <c r="BT8" s="431"/>
      <c r="BU8" s="432"/>
      <c r="BV8" s="430">
        <v>122759</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0.1</v>
      </c>
      <c r="CU8" s="544"/>
      <c r="CV8" s="544"/>
      <c r="CW8" s="544"/>
      <c r="CX8" s="544"/>
      <c r="CY8" s="544"/>
      <c r="CZ8" s="544"/>
      <c r="DA8" s="545"/>
      <c r="DB8" s="543">
        <v>0.1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683</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-67857</v>
      </c>
      <c r="BO9" s="431"/>
      <c r="BP9" s="431"/>
      <c r="BQ9" s="431"/>
      <c r="BR9" s="431"/>
      <c r="BS9" s="431"/>
      <c r="BT9" s="431"/>
      <c r="BU9" s="432"/>
      <c r="BV9" s="430">
        <v>-85022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11.5</v>
      </c>
      <c r="CU9" s="401"/>
      <c r="CV9" s="401"/>
      <c r="CW9" s="401"/>
      <c r="CX9" s="401"/>
      <c r="CY9" s="401"/>
      <c r="CZ9" s="401"/>
      <c r="DA9" s="402"/>
      <c r="DB9" s="400">
        <v>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759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137925</v>
      </c>
      <c r="BO10" s="431"/>
      <c r="BP10" s="431"/>
      <c r="BQ10" s="431"/>
      <c r="BR10" s="431"/>
      <c r="BS10" s="431"/>
      <c r="BT10" s="431"/>
      <c r="BU10" s="432"/>
      <c r="BV10" s="430">
        <v>168147</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689</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25584</v>
      </c>
      <c r="BO12" s="431"/>
      <c r="BP12" s="431"/>
      <c r="BQ12" s="431"/>
      <c r="BR12" s="431"/>
      <c r="BS12" s="431"/>
      <c r="BT12" s="431"/>
      <c r="BU12" s="432"/>
      <c r="BV12" s="430">
        <v>138067</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684</v>
      </c>
      <c r="S13" s="534"/>
      <c r="T13" s="534"/>
      <c r="U13" s="534"/>
      <c r="V13" s="535"/>
      <c r="W13" s="521" t="s">
        <v>142</v>
      </c>
      <c r="X13" s="443"/>
      <c r="Y13" s="443"/>
      <c r="Z13" s="443"/>
      <c r="AA13" s="443"/>
      <c r="AB13" s="444"/>
      <c r="AC13" s="406">
        <v>37</v>
      </c>
      <c r="AD13" s="407"/>
      <c r="AE13" s="407"/>
      <c r="AF13" s="407"/>
      <c r="AG13" s="408"/>
      <c r="AH13" s="406">
        <v>34</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44484</v>
      </c>
      <c r="BO13" s="431"/>
      <c r="BP13" s="431"/>
      <c r="BQ13" s="431"/>
      <c r="BR13" s="431"/>
      <c r="BS13" s="431"/>
      <c r="BT13" s="431"/>
      <c r="BU13" s="432"/>
      <c r="BV13" s="430">
        <v>-54942</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8</v>
      </c>
      <c r="CU13" s="401"/>
      <c r="CV13" s="401"/>
      <c r="CW13" s="401"/>
      <c r="CX13" s="401"/>
      <c r="CY13" s="401"/>
      <c r="CZ13" s="401"/>
      <c r="DA13" s="402"/>
      <c r="DB13" s="400">
        <v>6.9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696</v>
      </c>
      <c r="S14" s="534"/>
      <c r="T14" s="534"/>
      <c r="U14" s="534"/>
      <c r="V14" s="535"/>
      <c r="W14" s="536"/>
      <c r="X14" s="446"/>
      <c r="Y14" s="446"/>
      <c r="Z14" s="446"/>
      <c r="AA14" s="446"/>
      <c r="AB14" s="447"/>
      <c r="AC14" s="526">
        <v>10.5</v>
      </c>
      <c r="AD14" s="527"/>
      <c r="AE14" s="527"/>
      <c r="AF14" s="527"/>
      <c r="AG14" s="528"/>
      <c r="AH14" s="526">
        <v>10.5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21.4</v>
      </c>
      <c r="CU14" s="538"/>
      <c r="CV14" s="538"/>
      <c r="CW14" s="538"/>
      <c r="CX14" s="538"/>
      <c r="CY14" s="538"/>
      <c r="CZ14" s="538"/>
      <c r="DA14" s="539"/>
      <c r="DB14" s="537">
        <v>28.9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692</v>
      </c>
      <c r="S15" s="534"/>
      <c r="T15" s="534"/>
      <c r="U15" s="534"/>
      <c r="V15" s="535"/>
      <c r="W15" s="521" t="s">
        <v>149</v>
      </c>
      <c r="X15" s="443"/>
      <c r="Y15" s="443"/>
      <c r="Z15" s="443"/>
      <c r="AA15" s="443"/>
      <c r="AB15" s="444"/>
      <c r="AC15" s="406">
        <v>88</v>
      </c>
      <c r="AD15" s="407"/>
      <c r="AE15" s="407"/>
      <c r="AF15" s="407"/>
      <c r="AG15" s="408"/>
      <c r="AH15" s="406">
        <v>65</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64464</v>
      </c>
      <c r="BO15" s="426"/>
      <c r="BP15" s="426"/>
      <c r="BQ15" s="426"/>
      <c r="BR15" s="426"/>
      <c r="BS15" s="426"/>
      <c r="BT15" s="426"/>
      <c r="BU15" s="427"/>
      <c r="BV15" s="425">
        <v>63981</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25.1</v>
      </c>
      <c r="AD16" s="527"/>
      <c r="AE16" s="527"/>
      <c r="AF16" s="527"/>
      <c r="AG16" s="528"/>
      <c r="AH16" s="526">
        <v>20.100000000000001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656736</v>
      </c>
      <c r="BO16" s="431"/>
      <c r="BP16" s="431"/>
      <c r="BQ16" s="431"/>
      <c r="BR16" s="431"/>
      <c r="BS16" s="431"/>
      <c r="BT16" s="431"/>
      <c r="BU16" s="432"/>
      <c r="BV16" s="430">
        <v>637473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226</v>
      </c>
      <c r="AD17" s="407"/>
      <c r="AE17" s="407"/>
      <c r="AF17" s="407"/>
      <c r="AG17" s="408"/>
      <c r="AH17" s="406">
        <v>225</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79458</v>
      </c>
      <c r="BO17" s="431"/>
      <c r="BP17" s="431"/>
      <c r="BQ17" s="431"/>
      <c r="BR17" s="431"/>
      <c r="BS17" s="431"/>
      <c r="BT17" s="431"/>
      <c r="BU17" s="432"/>
      <c r="BV17" s="430">
        <v>79384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7.65</v>
      </c>
      <c r="M18" s="495"/>
      <c r="N18" s="495"/>
      <c r="O18" s="495"/>
      <c r="P18" s="495"/>
      <c r="Q18" s="495"/>
      <c r="R18" s="496"/>
      <c r="S18" s="496"/>
      <c r="T18" s="496"/>
      <c r="U18" s="496"/>
      <c r="V18" s="497"/>
      <c r="W18" s="511"/>
      <c r="X18" s="512"/>
      <c r="Y18" s="512"/>
      <c r="Z18" s="512"/>
      <c r="AA18" s="512"/>
      <c r="AB18" s="522"/>
      <c r="AC18" s="394">
        <v>64.400000000000006</v>
      </c>
      <c r="AD18" s="395"/>
      <c r="AE18" s="395"/>
      <c r="AF18" s="395"/>
      <c r="AG18" s="498"/>
      <c r="AH18" s="394">
        <v>69.400000000000006</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648873</v>
      </c>
      <c r="BO18" s="431"/>
      <c r="BP18" s="431"/>
      <c r="BQ18" s="431"/>
      <c r="BR18" s="431"/>
      <c r="BS18" s="431"/>
      <c r="BT18" s="431"/>
      <c r="BU18" s="432"/>
      <c r="BV18" s="430">
        <v>667871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89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1119492</v>
      </c>
      <c r="BO19" s="431"/>
      <c r="BP19" s="431"/>
      <c r="BQ19" s="431"/>
      <c r="BR19" s="431"/>
      <c r="BS19" s="431"/>
      <c r="BT19" s="431"/>
      <c r="BU19" s="432"/>
      <c r="BV19" s="430">
        <v>1299875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378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1619194</v>
      </c>
      <c r="BO23" s="431"/>
      <c r="BP23" s="431"/>
      <c r="BQ23" s="431"/>
      <c r="BR23" s="431"/>
      <c r="BS23" s="431"/>
      <c r="BT23" s="431"/>
      <c r="BU23" s="432"/>
      <c r="BV23" s="430">
        <v>1642707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6370</v>
      </c>
      <c r="R24" s="407"/>
      <c r="S24" s="407"/>
      <c r="T24" s="407"/>
      <c r="U24" s="407"/>
      <c r="V24" s="408"/>
      <c r="W24" s="472"/>
      <c r="X24" s="463"/>
      <c r="Y24" s="464"/>
      <c r="Z24" s="403" t="s">
        <v>173</v>
      </c>
      <c r="AA24" s="404"/>
      <c r="AB24" s="404"/>
      <c r="AC24" s="404"/>
      <c r="AD24" s="404"/>
      <c r="AE24" s="404"/>
      <c r="AF24" s="404"/>
      <c r="AG24" s="405"/>
      <c r="AH24" s="406">
        <v>32</v>
      </c>
      <c r="AI24" s="407"/>
      <c r="AJ24" s="407"/>
      <c r="AK24" s="407"/>
      <c r="AL24" s="408"/>
      <c r="AM24" s="406">
        <v>84960</v>
      </c>
      <c r="AN24" s="407"/>
      <c r="AO24" s="407"/>
      <c r="AP24" s="407"/>
      <c r="AQ24" s="407"/>
      <c r="AR24" s="408"/>
      <c r="AS24" s="406">
        <v>2655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1471215</v>
      </c>
      <c r="BO24" s="431"/>
      <c r="BP24" s="431"/>
      <c r="BQ24" s="431"/>
      <c r="BR24" s="431"/>
      <c r="BS24" s="431"/>
      <c r="BT24" s="431"/>
      <c r="BU24" s="432"/>
      <c r="BV24" s="430">
        <v>1484247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5320</v>
      </c>
      <c r="R25" s="407"/>
      <c r="S25" s="407"/>
      <c r="T25" s="407"/>
      <c r="U25" s="407"/>
      <c r="V25" s="408"/>
      <c r="W25" s="472"/>
      <c r="X25" s="463"/>
      <c r="Y25" s="464"/>
      <c r="Z25" s="403" t="s">
        <v>176</v>
      </c>
      <c r="AA25" s="404"/>
      <c r="AB25" s="404"/>
      <c r="AC25" s="404"/>
      <c r="AD25" s="404"/>
      <c r="AE25" s="404"/>
      <c r="AF25" s="404"/>
      <c r="AG25" s="405"/>
      <c r="AH25" s="406" t="s">
        <v>140</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t="s">
        <v>177</v>
      </c>
      <c r="BO25" s="426"/>
      <c r="BP25" s="426"/>
      <c r="BQ25" s="426"/>
      <c r="BR25" s="426"/>
      <c r="BS25" s="426"/>
      <c r="BT25" s="426"/>
      <c r="BU25" s="427"/>
      <c r="BV25" s="425" t="s">
        <v>177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179</v>
      </c>
      <c r="F26" s="404"/>
      <c r="G26" s="404"/>
      <c r="H26" s="404"/>
      <c r="I26" s="404"/>
      <c r="J26" s="404"/>
      <c r="K26" s="405"/>
      <c r="L26" s="406">
        <v>1</v>
      </c>
      <c r="M26" s="407"/>
      <c r="N26" s="407"/>
      <c r="O26" s="407"/>
      <c r="P26" s="408"/>
      <c r="Q26" s="406">
        <v>4980</v>
      </c>
      <c r="R26" s="407"/>
      <c r="S26" s="407"/>
      <c r="T26" s="407"/>
      <c r="U26" s="407"/>
      <c r="V26" s="408"/>
      <c r="W26" s="472"/>
      <c r="X26" s="463"/>
      <c r="Y26" s="464"/>
      <c r="Z26" s="403" t="s">
        <v>180</v>
      </c>
      <c r="AA26" s="485"/>
      <c r="AB26" s="485"/>
      <c r="AC26" s="485"/>
      <c r="AD26" s="485"/>
      <c r="AE26" s="485"/>
      <c r="AF26" s="485"/>
      <c r="AG26" s="486"/>
      <c r="AH26" s="406" t="s">
        <v>177</v>
      </c>
      <c r="AI26" s="407"/>
      <c r="AJ26" s="407"/>
      <c r="AK26" s="407"/>
      <c r="AL26" s="408"/>
      <c r="AM26" s="406" t="s">
        <v>140</v>
      </c>
      <c r="AN26" s="407"/>
      <c r="AO26" s="407"/>
      <c r="AP26" s="407"/>
      <c r="AQ26" s="407"/>
      <c r="AR26" s="408"/>
      <c r="AS26" s="406" t="s">
        <v>140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140</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2380</v>
      </c>
      <c r="R27" s="407"/>
      <c r="S27" s="407"/>
      <c r="T27" s="407"/>
      <c r="U27" s="407"/>
      <c r="V27" s="408"/>
      <c r="W27" s="472"/>
      <c r="X27" s="463"/>
      <c r="Y27" s="464"/>
      <c r="Z27" s="403" t="s">
        <v>183</v>
      </c>
      <c r="AA27" s="404"/>
      <c r="AB27" s="404"/>
      <c r="AC27" s="404"/>
      <c r="AD27" s="404"/>
      <c r="AE27" s="404"/>
      <c r="AF27" s="404"/>
      <c r="AG27" s="405"/>
      <c r="AH27" s="406">
        <v>2</v>
      </c>
      <c r="AI27" s="407"/>
      <c r="AJ27" s="407"/>
      <c r="AK27" s="407"/>
      <c r="AL27" s="408"/>
      <c r="AM27" s="406" t="s">
        <v>184</v>
      </c>
      <c r="AN27" s="407"/>
      <c r="AO27" s="407"/>
      <c r="AP27" s="407"/>
      <c r="AQ27" s="407"/>
      <c r="AR27" s="408"/>
      <c r="AS27" s="406" t="s">
        <v>184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140</v>
      </c>
      <c r="BO27" s="434"/>
      <c r="BP27" s="434"/>
      <c r="BQ27" s="434"/>
      <c r="BR27" s="434"/>
      <c r="BS27" s="434"/>
      <c r="BT27" s="434"/>
      <c r="BU27" s="435"/>
      <c r="BV27" s="433" t="s">
        <v>177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1970</v>
      </c>
      <c r="R28" s="407"/>
      <c r="S28" s="407"/>
      <c r="T28" s="407"/>
      <c r="U28" s="407"/>
      <c r="V28" s="408"/>
      <c r="W28" s="472"/>
      <c r="X28" s="463"/>
      <c r="Y28" s="464"/>
      <c r="Z28" s="403" t="s">
        <v>187</v>
      </c>
      <c r="AA28" s="404"/>
      <c r="AB28" s="404"/>
      <c r="AC28" s="404"/>
      <c r="AD28" s="404"/>
      <c r="AE28" s="404"/>
      <c r="AF28" s="404"/>
      <c r="AG28" s="405"/>
      <c r="AH28" s="406" t="s">
        <v>140</v>
      </c>
      <c r="AI28" s="407"/>
      <c r="AJ28" s="407"/>
      <c r="AK28" s="407"/>
      <c r="AL28" s="408"/>
      <c r="AM28" s="406" t="s">
        <v>177</v>
      </c>
      <c r="AN28" s="407"/>
      <c r="AO28" s="407"/>
      <c r="AP28" s="407"/>
      <c r="AQ28" s="407"/>
      <c r="AR28" s="408"/>
      <c r="AS28" s="406" t="s">
        <v>177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165905</v>
      </c>
      <c r="BO28" s="426"/>
      <c r="BP28" s="426"/>
      <c r="BQ28" s="426"/>
      <c r="BR28" s="426"/>
      <c r="BS28" s="426"/>
      <c r="BT28" s="426"/>
      <c r="BU28" s="427"/>
      <c r="BV28" s="425">
        <v>53537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5</v>
      </c>
      <c r="M29" s="407"/>
      <c r="N29" s="407"/>
      <c r="O29" s="407"/>
      <c r="P29" s="408"/>
      <c r="Q29" s="406">
        <v>1850</v>
      </c>
      <c r="R29" s="407"/>
      <c r="S29" s="407"/>
      <c r="T29" s="407"/>
      <c r="U29" s="407"/>
      <c r="V29" s="408"/>
      <c r="W29" s="473"/>
      <c r="X29" s="474"/>
      <c r="Y29" s="475"/>
      <c r="Z29" s="403" t="s">
        <v>190</v>
      </c>
      <c r="AA29" s="404"/>
      <c r="AB29" s="404"/>
      <c r="AC29" s="404"/>
      <c r="AD29" s="404"/>
      <c r="AE29" s="404"/>
      <c r="AF29" s="404"/>
      <c r="AG29" s="405"/>
      <c r="AH29" s="406">
        <v>34</v>
      </c>
      <c r="AI29" s="407"/>
      <c r="AJ29" s="407"/>
      <c r="AK29" s="407"/>
      <c r="AL29" s="408"/>
      <c r="AM29" s="406">
        <v>89912</v>
      </c>
      <c r="AN29" s="407"/>
      <c r="AO29" s="407"/>
      <c r="AP29" s="407"/>
      <c r="AQ29" s="407"/>
      <c r="AR29" s="408"/>
      <c r="AS29" s="406">
        <v>2644</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14408</v>
      </c>
      <c r="BO29" s="431"/>
      <c r="BP29" s="431"/>
      <c r="BQ29" s="431"/>
      <c r="BR29" s="431"/>
      <c r="BS29" s="431"/>
      <c r="BT29" s="431"/>
      <c r="BU29" s="432"/>
      <c r="BV29" s="430">
        <v>14408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91.1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401763</v>
      </c>
      <c r="BO30" s="434"/>
      <c r="BP30" s="434"/>
      <c r="BQ30" s="434"/>
      <c r="BR30" s="434"/>
      <c r="BS30" s="434"/>
      <c r="BT30" s="434"/>
      <c r="BU30" s="435"/>
      <c r="BV30" s="433">
        <v>401901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199</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4</v>
      </c>
      <c r="BF34" s="389"/>
      <c r="BG34" s="388" t="str">
        <f>IF('各会計、関係団体の財政状況及び健全化判断比率'!B30="","",'各会計、関係団体の財政状況及び健全化判断比率'!B30)</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沖縄県介護保険広域連合（一般会計）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5</v>
      </c>
      <c r="BF35" s="389"/>
      <c r="BG35" s="388" t="str">
        <f>IF('各会計、関係団体の財政状況及び健全化判断比率'!B31="","",'各会計、関係団体の財政状況及び健全化判断比率'!B31)</f>
        <v>航路事業特別会計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沖縄県介護保険広域連合（特別会計）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6</v>
      </c>
      <c r="BF36" s="389"/>
      <c r="BG36" s="388" t="str">
        <f>IF('各会計、関係団体の財政状況及び健全化判断比率'!B32="","",'各会計、関係団体の財政状況及び健全化判断比率'!B32)</f>
        <v>農業集落排水事業特別会計</v>
      </c>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沖縄県後期高齢者医療広域連合（一般会計）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7</v>
      </c>
      <c r="BF37" s="389"/>
      <c r="BG37" s="388" t="str">
        <f>IF('各会計、関係団体の財政状況及び健全化判断比率'!B33="","",'各会計、関係団体の財政状況及び健全化判断比率'!B33)</f>
        <v>村民牧場事業特別会計</v>
      </c>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沖縄県後期高齢者医療広域連合（特別会計）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沖縄県市町村自治会館管理組合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沖縄県市町村総合事務組合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南部広域行政組合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南部広域市町村圏事務組合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沖縄県町村交通災害共済組合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88fwO34s8Snp+1TxEM6QETuVopIPT6snEltMwy/o3QNbkZkClnStWUBYXNPomd9EcyZFpQyQaFOlL33ILoS0JQ==" saltValue="mrlAxXPxSEqgBLv+n5Td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229</v>
      </c>
      <c r="C5" s="711"/>
      <c r="D5" s="711"/>
      <c r="E5" s="711"/>
      <c r="F5" s="711"/>
      <c r="G5" s="711"/>
      <c r="H5" s="711"/>
      <c r="I5" s="711"/>
      <c r="J5" s="711"/>
      <c r="K5" s="711"/>
      <c r="L5" s="711"/>
      <c r="M5" s="711"/>
      <c r="N5" s="711"/>
      <c r="O5" s="711"/>
      <c r="P5" s="711"/>
      <c r="Q5" s="712"/>
      <c r="R5" s="697">
        <v>55239</v>
      </c>
      <c r="S5" s="698"/>
      <c r="T5" s="698"/>
      <c r="U5" s="698"/>
      <c r="V5" s="698"/>
      <c r="W5" s="698"/>
      <c r="X5" s="698"/>
      <c r="Y5" s="741"/>
      <c r="Z5" s="759">
        <v>3.1</v>
      </c>
      <c r="AA5" s="759"/>
      <c r="AB5" s="759"/>
      <c r="AC5" s="759"/>
      <c r="AD5" s="760">
        <v>55239</v>
      </c>
      <c r="AE5" s="760"/>
      <c r="AF5" s="760"/>
      <c r="AG5" s="760"/>
      <c r="AH5" s="760"/>
      <c r="AI5" s="760"/>
      <c r="AJ5" s="760"/>
      <c r="AK5" s="760"/>
      <c r="AL5" s="742">
        <v>8</v>
      </c>
      <c r="AM5" s="715"/>
      <c r="AN5" s="715"/>
      <c r="AO5" s="743"/>
      <c r="AP5" s="710" t="s">
        <v>230</v>
      </c>
      <c r="AQ5" s="711"/>
      <c r="AR5" s="711"/>
      <c r="AS5" s="711"/>
      <c r="AT5" s="711"/>
      <c r="AU5" s="711"/>
      <c r="AV5" s="711"/>
      <c r="AW5" s="711"/>
      <c r="AX5" s="711"/>
      <c r="AY5" s="711"/>
      <c r="AZ5" s="711"/>
      <c r="BA5" s="711"/>
      <c r="BB5" s="711"/>
      <c r="BC5" s="711"/>
      <c r="BD5" s="711"/>
      <c r="BE5" s="711"/>
      <c r="BF5" s="712"/>
      <c r="BG5" s="642">
        <v>55239</v>
      </c>
      <c r="BH5" s="643"/>
      <c r="BI5" s="643"/>
      <c r="BJ5" s="643"/>
      <c r="BK5" s="643"/>
      <c r="BL5" s="643"/>
      <c r="BM5" s="643"/>
      <c r="BN5" s="644"/>
      <c r="BO5" s="675">
        <v>100</v>
      </c>
      <c r="BP5" s="675"/>
      <c r="BQ5" s="675"/>
      <c r="BR5" s="675"/>
      <c r="BS5" s="676" t="s">
        <v>177</v>
      </c>
      <c r="BT5" s="676"/>
      <c r="BU5" s="676"/>
      <c r="BV5" s="676"/>
      <c r="BW5" s="676"/>
      <c r="BX5" s="676"/>
      <c r="BY5" s="676"/>
      <c r="BZ5" s="676"/>
      <c r="CA5" s="676"/>
      <c r="CB5" s="730"/>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7060</v>
      </c>
      <c r="S6" s="643"/>
      <c r="T6" s="643"/>
      <c r="U6" s="643"/>
      <c r="V6" s="643"/>
      <c r="W6" s="643"/>
      <c r="X6" s="643"/>
      <c r="Y6" s="644"/>
      <c r="Z6" s="675">
        <v>0.4</v>
      </c>
      <c r="AA6" s="675"/>
      <c r="AB6" s="675"/>
      <c r="AC6" s="675"/>
      <c r="AD6" s="676">
        <v>7060</v>
      </c>
      <c r="AE6" s="676"/>
      <c r="AF6" s="676"/>
      <c r="AG6" s="676"/>
      <c r="AH6" s="676"/>
      <c r="AI6" s="676"/>
      <c r="AJ6" s="676"/>
      <c r="AK6" s="676"/>
      <c r="AL6" s="645">
        <v>1</v>
      </c>
      <c r="AM6" s="646"/>
      <c r="AN6" s="646"/>
      <c r="AO6" s="677"/>
      <c r="AP6" s="639" t="s">
        <v>235</v>
      </c>
      <c r="AQ6" s="640"/>
      <c r="AR6" s="640"/>
      <c r="AS6" s="640"/>
      <c r="AT6" s="640"/>
      <c r="AU6" s="640"/>
      <c r="AV6" s="640"/>
      <c r="AW6" s="640"/>
      <c r="AX6" s="640"/>
      <c r="AY6" s="640"/>
      <c r="AZ6" s="640"/>
      <c r="BA6" s="640"/>
      <c r="BB6" s="640"/>
      <c r="BC6" s="640"/>
      <c r="BD6" s="640"/>
      <c r="BE6" s="640"/>
      <c r="BF6" s="641"/>
      <c r="BG6" s="642">
        <v>55239</v>
      </c>
      <c r="BH6" s="643"/>
      <c r="BI6" s="643"/>
      <c r="BJ6" s="643"/>
      <c r="BK6" s="643"/>
      <c r="BL6" s="643"/>
      <c r="BM6" s="643"/>
      <c r="BN6" s="644"/>
      <c r="BO6" s="675">
        <v>100</v>
      </c>
      <c r="BP6" s="675"/>
      <c r="BQ6" s="675"/>
      <c r="BR6" s="675"/>
      <c r="BS6" s="676" t="s">
        <v>177</v>
      </c>
      <c r="BT6" s="676"/>
      <c r="BU6" s="676"/>
      <c r="BV6" s="676"/>
      <c r="BW6" s="676"/>
      <c r="BX6" s="676"/>
      <c r="BY6" s="676"/>
      <c r="BZ6" s="676"/>
      <c r="CA6" s="676"/>
      <c r="CB6" s="730"/>
      <c r="CD6" s="700" t="s">
        <v>236</v>
      </c>
      <c r="CE6" s="701"/>
      <c r="CF6" s="701"/>
      <c r="CG6" s="701"/>
      <c r="CH6" s="701"/>
      <c r="CI6" s="701"/>
      <c r="CJ6" s="701"/>
      <c r="CK6" s="701"/>
      <c r="CL6" s="701"/>
      <c r="CM6" s="701"/>
      <c r="CN6" s="701"/>
      <c r="CO6" s="701"/>
      <c r="CP6" s="701"/>
      <c r="CQ6" s="702"/>
      <c r="CR6" s="642">
        <v>40116</v>
      </c>
      <c r="CS6" s="643"/>
      <c r="CT6" s="643"/>
      <c r="CU6" s="643"/>
      <c r="CV6" s="643"/>
      <c r="CW6" s="643"/>
      <c r="CX6" s="643"/>
      <c r="CY6" s="644"/>
      <c r="CZ6" s="742">
        <v>2.4</v>
      </c>
      <c r="DA6" s="715"/>
      <c r="DB6" s="715"/>
      <c r="DC6" s="745"/>
      <c r="DD6" s="648" t="s">
        <v>140</v>
      </c>
      <c r="DE6" s="643"/>
      <c r="DF6" s="643"/>
      <c r="DG6" s="643"/>
      <c r="DH6" s="643"/>
      <c r="DI6" s="643"/>
      <c r="DJ6" s="643"/>
      <c r="DK6" s="643"/>
      <c r="DL6" s="643"/>
      <c r="DM6" s="643"/>
      <c r="DN6" s="643"/>
      <c r="DO6" s="643"/>
      <c r="DP6" s="644"/>
      <c r="DQ6" s="648">
        <v>40116</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25</v>
      </c>
      <c r="S7" s="643"/>
      <c r="T7" s="643"/>
      <c r="U7" s="643"/>
      <c r="V7" s="643"/>
      <c r="W7" s="643"/>
      <c r="X7" s="643"/>
      <c r="Y7" s="644"/>
      <c r="Z7" s="675">
        <v>0</v>
      </c>
      <c r="AA7" s="675"/>
      <c r="AB7" s="675"/>
      <c r="AC7" s="675"/>
      <c r="AD7" s="676">
        <v>25</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21491</v>
      </c>
      <c r="BH7" s="643"/>
      <c r="BI7" s="643"/>
      <c r="BJ7" s="643"/>
      <c r="BK7" s="643"/>
      <c r="BL7" s="643"/>
      <c r="BM7" s="643"/>
      <c r="BN7" s="644"/>
      <c r="BO7" s="675">
        <v>38.9</v>
      </c>
      <c r="BP7" s="675"/>
      <c r="BQ7" s="675"/>
      <c r="BR7" s="675"/>
      <c r="BS7" s="676" t="s">
        <v>140</v>
      </c>
      <c r="BT7" s="676"/>
      <c r="BU7" s="676"/>
      <c r="BV7" s="676"/>
      <c r="BW7" s="676"/>
      <c r="BX7" s="676"/>
      <c r="BY7" s="676"/>
      <c r="BZ7" s="676"/>
      <c r="CA7" s="676"/>
      <c r="CB7" s="730"/>
      <c r="CD7" s="681" t="s">
        <v>239</v>
      </c>
      <c r="CE7" s="682"/>
      <c r="CF7" s="682"/>
      <c r="CG7" s="682"/>
      <c r="CH7" s="682"/>
      <c r="CI7" s="682"/>
      <c r="CJ7" s="682"/>
      <c r="CK7" s="682"/>
      <c r="CL7" s="682"/>
      <c r="CM7" s="682"/>
      <c r="CN7" s="682"/>
      <c r="CO7" s="682"/>
      <c r="CP7" s="682"/>
      <c r="CQ7" s="683"/>
      <c r="CR7" s="642">
        <v>635683</v>
      </c>
      <c r="CS7" s="643"/>
      <c r="CT7" s="643"/>
      <c r="CU7" s="643"/>
      <c r="CV7" s="643"/>
      <c r="CW7" s="643"/>
      <c r="CX7" s="643"/>
      <c r="CY7" s="644"/>
      <c r="CZ7" s="675">
        <v>37.799999999999997</v>
      </c>
      <c r="DA7" s="675"/>
      <c r="DB7" s="675"/>
      <c r="DC7" s="675"/>
      <c r="DD7" s="648" t="s">
        <v>177</v>
      </c>
      <c r="DE7" s="643"/>
      <c r="DF7" s="643"/>
      <c r="DG7" s="643"/>
      <c r="DH7" s="643"/>
      <c r="DI7" s="643"/>
      <c r="DJ7" s="643"/>
      <c r="DK7" s="643"/>
      <c r="DL7" s="643"/>
      <c r="DM7" s="643"/>
      <c r="DN7" s="643"/>
      <c r="DO7" s="643"/>
      <c r="DP7" s="644"/>
      <c r="DQ7" s="648">
        <v>388328</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77</v>
      </c>
      <c r="S8" s="643"/>
      <c r="T8" s="643"/>
      <c r="U8" s="643"/>
      <c r="V8" s="643"/>
      <c r="W8" s="643"/>
      <c r="X8" s="643"/>
      <c r="Y8" s="644"/>
      <c r="Z8" s="675">
        <v>0</v>
      </c>
      <c r="AA8" s="675"/>
      <c r="AB8" s="675"/>
      <c r="AC8" s="675"/>
      <c r="AD8" s="676">
        <v>77</v>
      </c>
      <c r="AE8" s="676"/>
      <c r="AF8" s="676"/>
      <c r="AG8" s="676"/>
      <c r="AH8" s="676"/>
      <c r="AI8" s="676"/>
      <c r="AJ8" s="676"/>
      <c r="AK8" s="676"/>
      <c r="AL8" s="645">
        <v>0</v>
      </c>
      <c r="AM8" s="646"/>
      <c r="AN8" s="646"/>
      <c r="AO8" s="677"/>
      <c r="AP8" s="639" t="s">
        <v>241</v>
      </c>
      <c r="AQ8" s="640"/>
      <c r="AR8" s="640"/>
      <c r="AS8" s="640"/>
      <c r="AT8" s="640"/>
      <c r="AU8" s="640"/>
      <c r="AV8" s="640"/>
      <c r="AW8" s="640"/>
      <c r="AX8" s="640"/>
      <c r="AY8" s="640"/>
      <c r="AZ8" s="640"/>
      <c r="BA8" s="640"/>
      <c r="BB8" s="640"/>
      <c r="BC8" s="640"/>
      <c r="BD8" s="640"/>
      <c r="BE8" s="640"/>
      <c r="BF8" s="641"/>
      <c r="BG8" s="642">
        <v>903</v>
      </c>
      <c r="BH8" s="643"/>
      <c r="BI8" s="643"/>
      <c r="BJ8" s="643"/>
      <c r="BK8" s="643"/>
      <c r="BL8" s="643"/>
      <c r="BM8" s="643"/>
      <c r="BN8" s="644"/>
      <c r="BO8" s="675">
        <v>1.6</v>
      </c>
      <c r="BP8" s="675"/>
      <c r="BQ8" s="675"/>
      <c r="BR8" s="675"/>
      <c r="BS8" s="648" t="s">
        <v>177</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186859</v>
      </c>
      <c r="CS8" s="643"/>
      <c r="CT8" s="643"/>
      <c r="CU8" s="643"/>
      <c r="CV8" s="643"/>
      <c r="CW8" s="643"/>
      <c r="CX8" s="643"/>
      <c r="CY8" s="644"/>
      <c r="CZ8" s="675">
        <v>11.1</v>
      </c>
      <c r="DA8" s="675"/>
      <c r="DB8" s="675"/>
      <c r="DC8" s="675"/>
      <c r="DD8" s="648">
        <v>9059</v>
      </c>
      <c r="DE8" s="643"/>
      <c r="DF8" s="643"/>
      <c r="DG8" s="643"/>
      <c r="DH8" s="643"/>
      <c r="DI8" s="643"/>
      <c r="DJ8" s="643"/>
      <c r="DK8" s="643"/>
      <c r="DL8" s="643"/>
      <c r="DM8" s="643"/>
      <c r="DN8" s="643"/>
      <c r="DO8" s="643"/>
      <c r="DP8" s="644"/>
      <c r="DQ8" s="648">
        <v>132766</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84</v>
      </c>
      <c r="S9" s="643"/>
      <c r="T9" s="643"/>
      <c r="U9" s="643"/>
      <c r="V9" s="643"/>
      <c r="W9" s="643"/>
      <c r="X9" s="643"/>
      <c r="Y9" s="644"/>
      <c r="Z9" s="675">
        <v>0</v>
      </c>
      <c r="AA9" s="675"/>
      <c r="AB9" s="675"/>
      <c r="AC9" s="675"/>
      <c r="AD9" s="676">
        <v>84</v>
      </c>
      <c r="AE9" s="676"/>
      <c r="AF9" s="676"/>
      <c r="AG9" s="676"/>
      <c r="AH9" s="676"/>
      <c r="AI9" s="676"/>
      <c r="AJ9" s="676"/>
      <c r="AK9" s="676"/>
      <c r="AL9" s="645">
        <v>0</v>
      </c>
      <c r="AM9" s="646"/>
      <c r="AN9" s="646"/>
      <c r="AO9" s="677"/>
      <c r="AP9" s="639" t="s">
        <v>244</v>
      </c>
      <c r="AQ9" s="640"/>
      <c r="AR9" s="640"/>
      <c r="AS9" s="640"/>
      <c r="AT9" s="640"/>
      <c r="AU9" s="640"/>
      <c r="AV9" s="640"/>
      <c r="AW9" s="640"/>
      <c r="AX9" s="640"/>
      <c r="AY9" s="640"/>
      <c r="AZ9" s="640"/>
      <c r="BA9" s="640"/>
      <c r="BB9" s="640"/>
      <c r="BC9" s="640"/>
      <c r="BD9" s="640"/>
      <c r="BE9" s="640"/>
      <c r="BF9" s="641"/>
      <c r="BG9" s="642">
        <v>18358</v>
      </c>
      <c r="BH9" s="643"/>
      <c r="BI9" s="643"/>
      <c r="BJ9" s="643"/>
      <c r="BK9" s="643"/>
      <c r="BL9" s="643"/>
      <c r="BM9" s="643"/>
      <c r="BN9" s="644"/>
      <c r="BO9" s="675">
        <v>33.200000000000003</v>
      </c>
      <c r="BP9" s="675"/>
      <c r="BQ9" s="675"/>
      <c r="BR9" s="675"/>
      <c r="BS9" s="648" t="s">
        <v>140</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83255</v>
      </c>
      <c r="CS9" s="643"/>
      <c r="CT9" s="643"/>
      <c r="CU9" s="643"/>
      <c r="CV9" s="643"/>
      <c r="CW9" s="643"/>
      <c r="CX9" s="643"/>
      <c r="CY9" s="644"/>
      <c r="CZ9" s="675">
        <v>5</v>
      </c>
      <c r="DA9" s="675"/>
      <c r="DB9" s="675"/>
      <c r="DC9" s="675"/>
      <c r="DD9" s="648">
        <v>4180</v>
      </c>
      <c r="DE9" s="643"/>
      <c r="DF9" s="643"/>
      <c r="DG9" s="643"/>
      <c r="DH9" s="643"/>
      <c r="DI9" s="643"/>
      <c r="DJ9" s="643"/>
      <c r="DK9" s="643"/>
      <c r="DL9" s="643"/>
      <c r="DM9" s="643"/>
      <c r="DN9" s="643"/>
      <c r="DO9" s="643"/>
      <c r="DP9" s="644"/>
      <c r="DQ9" s="648">
        <v>78499</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247</v>
      </c>
      <c r="S10" s="643"/>
      <c r="T10" s="643"/>
      <c r="U10" s="643"/>
      <c r="V10" s="643"/>
      <c r="W10" s="643"/>
      <c r="X10" s="643"/>
      <c r="Y10" s="644"/>
      <c r="Z10" s="675" t="s">
        <v>177</v>
      </c>
      <c r="AA10" s="675"/>
      <c r="AB10" s="675"/>
      <c r="AC10" s="675"/>
      <c r="AD10" s="676" t="s">
        <v>247</v>
      </c>
      <c r="AE10" s="676"/>
      <c r="AF10" s="676"/>
      <c r="AG10" s="676"/>
      <c r="AH10" s="676"/>
      <c r="AI10" s="676"/>
      <c r="AJ10" s="676"/>
      <c r="AK10" s="676"/>
      <c r="AL10" s="645" t="s">
        <v>247</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1965</v>
      </c>
      <c r="BH10" s="643"/>
      <c r="BI10" s="643"/>
      <c r="BJ10" s="643"/>
      <c r="BK10" s="643"/>
      <c r="BL10" s="643"/>
      <c r="BM10" s="643"/>
      <c r="BN10" s="644"/>
      <c r="BO10" s="675">
        <v>3.6</v>
      </c>
      <c r="BP10" s="675"/>
      <c r="BQ10" s="675"/>
      <c r="BR10" s="675"/>
      <c r="BS10" s="648" t="s">
        <v>247</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t="s">
        <v>177</v>
      </c>
      <c r="CS10" s="643"/>
      <c r="CT10" s="643"/>
      <c r="CU10" s="643"/>
      <c r="CV10" s="643"/>
      <c r="CW10" s="643"/>
      <c r="CX10" s="643"/>
      <c r="CY10" s="644"/>
      <c r="CZ10" s="675" t="s">
        <v>177</v>
      </c>
      <c r="DA10" s="675"/>
      <c r="DB10" s="675"/>
      <c r="DC10" s="675"/>
      <c r="DD10" s="648" t="s">
        <v>177</v>
      </c>
      <c r="DE10" s="643"/>
      <c r="DF10" s="643"/>
      <c r="DG10" s="643"/>
      <c r="DH10" s="643"/>
      <c r="DI10" s="643"/>
      <c r="DJ10" s="643"/>
      <c r="DK10" s="643"/>
      <c r="DL10" s="643"/>
      <c r="DM10" s="643"/>
      <c r="DN10" s="643"/>
      <c r="DO10" s="643"/>
      <c r="DP10" s="644"/>
      <c r="DQ10" s="648" t="s">
        <v>247</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15369</v>
      </c>
      <c r="S11" s="643"/>
      <c r="T11" s="643"/>
      <c r="U11" s="643"/>
      <c r="V11" s="643"/>
      <c r="W11" s="643"/>
      <c r="X11" s="643"/>
      <c r="Y11" s="644"/>
      <c r="Z11" s="645">
        <v>0.9</v>
      </c>
      <c r="AA11" s="646"/>
      <c r="AB11" s="646"/>
      <c r="AC11" s="647"/>
      <c r="AD11" s="648">
        <v>15369</v>
      </c>
      <c r="AE11" s="643"/>
      <c r="AF11" s="643"/>
      <c r="AG11" s="643"/>
      <c r="AH11" s="643"/>
      <c r="AI11" s="643"/>
      <c r="AJ11" s="643"/>
      <c r="AK11" s="644"/>
      <c r="AL11" s="645">
        <v>2.2000000000000002</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265</v>
      </c>
      <c r="BH11" s="643"/>
      <c r="BI11" s="643"/>
      <c r="BJ11" s="643"/>
      <c r="BK11" s="643"/>
      <c r="BL11" s="643"/>
      <c r="BM11" s="643"/>
      <c r="BN11" s="644"/>
      <c r="BO11" s="675">
        <v>0.5</v>
      </c>
      <c r="BP11" s="675"/>
      <c r="BQ11" s="675"/>
      <c r="BR11" s="675"/>
      <c r="BS11" s="648" t="s">
        <v>177</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97122</v>
      </c>
      <c r="CS11" s="643"/>
      <c r="CT11" s="643"/>
      <c r="CU11" s="643"/>
      <c r="CV11" s="643"/>
      <c r="CW11" s="643"/>
      <c r="CX11" s="643"/>
      <c r="CY11" s="644"/>
      <c r="CZ11" s="675">
        <v>5.8</v>
      </c>
      <c r="DA11" s="675"/>
      <c r="DB11" s="675"/>
      <c r="DC11" s="675"/>
      <c r="DD11" s="648" t="s">
        <v>247</v>
      </c>
      <c r="DE11" s="643"/>
      <c r="DF11" s="643"/>
      <c r="DG11" s="643"/>
      <c r="DH11" s="643"/>
      <c r="DI11" s="643"/>
      <c r="DJ11" s="643"/>
      <c r="DK11" s="643"/>
      <c r="DL11" s="643"/>
      <c r="DM11" s="643"/>
      <c r="DN11" s="643"/>
      <c r="DO11" s="643"/>
      <c r="DP11" s="644"/>
      <c r="DQ11" s="648">
        <v>87253</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t="s">
        <v>177</v>
      </c>
      <c r="S12" s="643"/>
      <c r="T12" s="643"/>
      <c r="U12" s="643"/>
      <c r="V12" s="643"/>
      <c r="W12" s="643"/>
      <c r="X12" s="643"/>
      <c r="Y12" s="644"/>
      <c r="Z12" s="675" t="s">
        <v>177</v>
      </c>
      <c r="AA12" s="675"/>
      <c r="AB12" s="675"/>
      <c r="AC12" s="675"/>
      <c r="AD12" s="676" t="s">
        <v>177</v>
      </c>
      <c r="AE12" s="676"/>
      <c r="AF12" s="676"/>
      <c r="AG12" s="676"/>
      <c r="AH12" s="676"/>
      <c r="AI12" s="676"/>
      <c r="AJ12" s="676"/>
      <c r="AK12" s="676"/>
      <c r="AL12" s="645" t="s">
        <v>177</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26849</v>
      </c>
      <c r="BH12" s="643"/>
      <c r="BI12" s="643"/>
      <c r="BJ12" s="643"/>
      <c r="BK12" s="643"/>
      <c r="BL12" s="643"/>
      <c r="BM12" s="643"/>
      <c r="BN12" s="644"/>
      <c r="BO12" s="675">
        <v>48.6</v>
      </c>
      <c r="BP12" s="675"/>
      <c r="BQ12" s="675"/>
      <c r="BR12" s="675"/>
      <c r="BS12" s="648" t="s">
        <v>140</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36908</v>
      </c>
      <c r="CS12" s="643"/>
      <c r="CT12" s="643"/>
      <c r="CU12" s="643"/>
      <c r="CV12" s="643"/>
      <c r="CW12" s="643"/>
      <c r="CX12" s="643"/>
      <c r="CY12" s="644"/>
      <c r="CZ12" s="675">
        <v>2.2000000000000002</v>
      </c>
      <c r="DA12" s="675"/>
      <c r="DB12" s="675"/>
      <c r="DC12" s="675"/>
      <c r="DD12" s="648">
        <v>967</v>
      </c>
      <c r="DE12" s="643"/>
      <c r="DF12" s="643"/>
      <c r="DG12" s="643"/>
      <c r="DH12" s="643"/>
      <c r="DI12" s="643"/>
      <c r="DJ12" s="643"/>
      <c r="DK12" s="643"/>
      <c r="DL12" s="643"/>
      <c r="DM12" s="643"/>
      <c r="DN12" s="643"/>
      <c r="DO12" s="643"/>
      <c r="DP12" s="644"/>
      <c r="DQ12" s="648">
        <v>14823</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177</v>
      </c>
      <c r="S13" s="643"/>
      <c r="T13" s="643"/>
      <c r="U13" s="643"/>
      <c r="V13" s="643"/>
      <c r="W13" s="643"/>
      <c r="X13" s="643"/>
      <c r="Y13" s="644"/>
      <c r="Z13" s="675" t="s">
        <v>140</v>
      </c>
      <c r="AA13" s="675"/>
      <c r="AB13" s="675"/>
      <c r="AC13" s="675"/>
      <c r="AD13" s="676" t="s">
        <v>177</v>
      </c>
      <c r="AE13" s="676"/>
      <c r="AF13" s="676"/>
      <c r="AG13" s="676"/>
      <c r="AH13" s="676"/>
      <c r="AI13" s="676"/>
      <c r="AJ13" s="676"/>
      <c r="AK13" s="676"/>
      <c r="AL13" s="645" t="s">
        <v>247</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25888</v>
      </c>
      <c r="BH13" s="643"/>
      <c r="BI13" s="643"/>
      <c r="BJ13" s="643"/>
      <c r="BK13" s="643"/>
      <c r="BL13" s="643"/>
      <c r="BM13" s="643"/>
      <c r="BN13" s="644"/>
      <c r="BO13" s="675">
        <v>46.9</v>
      </c>
      <c r="BP13" s="675"/>
      <c r="BQ13" s="675"/>
      <c r="BR13" s="675"/>
      <c r="BS13" s="648" t="s">
        <v>177</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310496</v>
      </c>
      <c r="CS13" s="643"/>
      <c r="CT13" s="643"/>
      <c r="CU13" s="643"/>
      <c r="CV13" s="643"/>
      <c r="CW13" s="643"/>
      <c r="CX13" s="643"/>
      <c r="CY13" s="644"/>
      <c r="CZ13" s="675">
        <v>18.5</v>
      </c>
      <c r="DA13" s="675"/>
      <c r="DB13" s="675"/>
      <c r="DC13" s="675"/>
      <c r="DD13" s="648">
        <v>239947</v>
      </c>
      <c r="DE13" s="643"/>
      <c r="DF13" s="643"/>
      <c r="DG13" s="643"/>
      <c r="DH13" s="643"/>
      <c r="DI13" s="643"/>
      <c r="DJ13" s="643"/>
      <c r="DK13" s="643"/>
      <c r="DL13" s="643"/>
      <c r="DM13" s="643"/>
      <c r="DN13" s="643"/>
      <c r="DO13" s="643"/>
      <c r="DP13" s="644"/>
      <c r="DQ13" s="648">
        <v>30610</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247</v>
      </c>
      <c r="S14" s="643"/>
      <c r="T14" s="643"/>
      <c r="U14" s="643"/>
      <c r="V14" s="643"/>
      <c r="W14" s="643"/>
      <c r="X14" s="643"/>
      <c r="Y14" s="644"/>
      <c r="Z14" s="675" t="s">
        <v>177</v>
      </c>
      <c r="AA14" s="675"/>
      <c r="AB14" s="675"/>
      <c r="AC14" s="675"/>
      <c r="AD14" s="676" t="s">
        <v>140</v>
      </c>
      <c r="AE14" s="676"/>
      <c r="AF14" s="676"/>
      <c r="AG14" s="676"/>
      <c r="AH14" s="676"/>
      <c r="AI14" s="676"/>
      <c r="AJ14" s="676"/>
      <c r="AK14" s="676"/>
      <c r="AL14" s="645" t="s">
        <v>140</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3534</v>
      </c>
      <c r="BH14" s="643"/>
      <c r="BI14" s="643"/>
      <c r="BJ14" s="643"/>
      <c r="BK14" s="643"/>
      <c r="BL14" s="643"/>
      <c r="BM14" s="643"/>
      <c r="BN14" s="644"/>
      <c r="BO14" s="675">
        <v>6.4</v>
      </c>
      <c r="BP14" s="675"/>
      <c r="BQ14" s="675"/>
      <c r="BR14" s="675"/>
      <c r="BS14" s="648" t="s">
        <v>177</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12539</v>
      </c>
      <c r="CS14" s="643"/>
      <c r="CT14" s="643"/>
      <c r="CU14" s="643"/>
      <c r="CV14" s="643"/>
      <c r="CW14" s="643"/>
      <c r="CX14" s="643"/>
      <c r="CY14" s="644"/>
      <c r="CZ14" s="675">
        <v>0.7</v>
      </c>
      <c r="DA14" s="675"/>
      <c r="DB14" s="675"/>
      <c r="DC14" s="675"/>
      <c r="DD14" s="648" t="s">
        <v>247</v>
      </c>
      <c r="DE14" s="643"/>
      <c r="DF14" s="643"/>
      <c r="DG14" s="643"/>
      <c r="DH14" s="643"/>
      <c r="DI14" s="643"/>
      <c r="DJ14" s="643"/>
      <c r="DK14" s="643"/>
      <c r="DL14" s="643"/>
      <c r="DM14" s="643"/>
      <c r="DN14" s="643"/>
      <c r="DO14" s="643"/>
      <c r="DP14" s="644"/>
      <c r="DQ14" s="648">
        <v>12539</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177</v>
      </c>
      <c r="S15" s="643"/>
      <c r="T15" s="643"/>
      <c r="U15" s="643"/>
      <c r="V15" s="643"/>
      <c r="W15" s="643"/>
      <c r="X15" s="643"/>
      <c r="Y15" s="644"/>
      <c r="Z15" s="675" t="s">
        <v>177</v>
      </c>
      <c r="AA15" s="675"/>
      <c r="AB15" s="675"/>
      <c r="AC15" s="675"/>
      <c r="AD15" s="676" t="s">
        <v>177</v>
      </c>
      <c r="AE15" s="676"/>
      <c r="AF15" s="676"/>
      <c r="AG15" s="676"/>
      <c r="AH15" s="676"/>
      <c r="AI15" s="676"/>
      <c r="AJ15" s="676"/>
      <c r="AK15" s="676"/>
      <c r="AL15" s="645" t="s">
        <v>247</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3365</v>
      </c>
      <c r="BH15" s="643"/>
      <c r="BI15" s="643"/>
      <c r="BJ15" s="643"/>
      <c r="BK15" s="643"/>
      <c r="BL15" s="643"/>
      <c r="BM15" s="643"/>
      <c r="BN15" s="644"/>
      <c r="BO15" s="675">
        <v>6.1</v>
      </c>
      <c r="BP15" s="675"/>
      <c r="BQ15" s="675"/>
      <c r="BR15" s="675"/>
      <c r="BS15" s="648" t="s">
        <v>177</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115468</v>
      </c>
      <c r="CS15" s="643"/>
      <c r="CT15" s="643"/>
      <c r="CU15" s="643"/>
      <c r="CV15" s="643"/>
      <c r="CW15" s="643"/>
      <c r="CX15" s="643"/>
      <c r="CY15" s="644"/>
      <c r="CZ15" s="675">
        <v>6.9</v>
      </c>
      <c r="DA15" s="675"/>
      <c r="DB15" s="675"/>
      <c r="DC15" s="675"/>
      <c r="DD15" s="648" t="s">
        <v>177</v>
      </c>
      <c r="DE15" s="643"/>
      <c r="DF15" s="643"/>
      <c r="DG15" s="643"/>
      <c r="DH15" s="643"/>
      <c r="DI15" s="643"/>
      <c r="DJ15" s="643"/>
      <c r="DK15" s="643"/>
      <c r="DL15" s="643"/>
      <c r="DM15" s="643"/>
      <c r="DN15" s="643"/>
      <c r="DO15" s="643"/>
      <c r="DP15" s="644"/>
      <c r="DQ15" s="648">
        <v>99118</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495</v>
      </c>
      <c r="S16" s="643"/>
      <c r="T16" s="643"/>
      <c r="U16" s="643"/>
      <c r="V16" s="643"/>
      <c r="W16" s="643"/>
      <c r="X16" s="643"/>
      <c r="Y16" s="644"/>
      <c r="Z16" s="675">
        <v>0</v>
      </c>
      <c r="AA16" s="675"/>
      <c r="AB16" s="675"/>
      <c r="AC16" s="675"/>
      <c r="AD16" s="676">
        <v>495</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177</v>
      </c>
      <c r="BH16" s="643"/>
      <c r="BI16" s="643"/>
      <c r="BJ16" s="643"/>
      <c r="BK16" s="643"/>
      <c r="BL16" s="643"/>
      <c r="BM16" s="643"/>
      <c r="BN16" s="644"/>
      <c r="BO16" s="675" t="s">
        <v>177</v>
      </c>
      <c r="BP16" s="675"/>
      <c r="BQ16" s="675"/>
      <c r="BR16" s="675"/>
      <c r="BS16" s="648" t="s">
        <v>177</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t="s">
        <v>247</v>
      </c>
      <c r="CS16" s="643"/>
      <c r="CT16" s="643"/>
      <c r="CU16" s="643"/>
      <c r="CV16" s="643"/>
      <c r="CW16" s="643"/>
      <c r="CX16" s="643"/>
      <c r="CY16" s="644"/>
      <c r="CZ16" s="675" t="s">
        <v>177</v>
      </c>
      <c r="DA16" s="675"/>
      <c r="DB16" s="675"/>
      <c r="DC16" s="675"/>
      <c r="DD16" s="648" t="s">
        <v>177</v>
      </c>
      <c r="DE16" s="643"/>
      <c r="DF16" s="643"/>
      <c r="DG16" s="643"/>
      <c r="DH16" s="643"/>
      <c r="DI16" s="643"/>
      <c r="DJ16" s="643"/>
      <c r="DK16" s="643"/>
      <c r="DL16" s="643"/>
      <c r="DM16" s="643"/>
      <c r="DN16" s="643"/>
      <c r="DO16" s="643"/>
      <c r="DP16" s="644"/>
      <c r="DQ16" s="648" t="s">
        <v>140</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34</v>
      </c>
      <c r="S17" s="643"/>
      <c r="T17" s="643"/>
      <c r="U17" s="643"/>
      <c r="V17" s="643"/>
      <c r="W17" s="643"/>
      <c r="X17" s="643"/>
      <c r="Y17" s="644"/>
      <c r="Z17" s="675">
        <v>0</v>
      </c>
      <c r="AA17" s="675"/>
      <c r="AB17" s="675"/>
      <c r="AC17" s="675"/>
      <c r="AD17" s="676">
        <v>34</v>
      </c>
      <c r="AE17" s="676"/>
      <c r="AF17" s="676"/>
      <c r="AG17" s="676"/>
      <c r="AH17" s="676"/>
      <c r="AI17" s="676"/>
      <c r="AJ17" s="676"/>
      <c r="AK17" s="676"/>
      <c r="AL17" s="645">
        <v>0</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247</v>
      </c>
      <c r="BH17" s="643"/>
      <c r="BI17" s="643"/>
      <c r="BJ17" s="643"/>
      <c r="BK17" s="643"/>
      <c r="BL17" s="643"/>
      <c r="BM17" s="643"/>
      <c r="BN17" s="644"/>
      <c r="BO17" s="675" t="s">
        <v>177</v>
      </c>
      <c r="BP17" s="675"/>
      <c r="BQ17" s="675"/>
      <c r="BR17" s="675"/>
      <c r="BS17" s="648" t="s">
        <v>177</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128378</v>
      </c>
      <c r="CS17" s="643"/>
      <c r="CT17" s="643"/>
      <c r="CU17" s="643"/>
      <c r="CV17" s="643"/>
      <c r="CW17" s="643"/>
      <c r="CX17" s="643"/>
      <c r="CY17" s="644"/>
      <c r="CZ17" s="675">
        <v>7.6</v>
      </c>
      <c r="DA17" s="675"/>
      <c r="DB17" s="675"/>
      <c r="DC17" s="675"/>
      <c r="DD17" s="648" t="s">
        <v>140</v>
      </c>
      <c r="DE17" s="643"/>
      <c r="DF17" s="643"/>
      <c r="DG17" s="643"/>
      <c r="DH17" s="643"/>
      <c r="DI17" s="643"/>
      <c r="DJ17" s="643"/>
      <c r="DK17" s="643"/>
      <c r="DL17" s="643"/>
      <c r="DM17" s="643"/>
      <c r="DN17" s="643"/>
      <c r="DO17" s="643"/>
      <c r="DP17" s="644"/>
      <c r="DQ17" s="648">
        <v>128378</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340</v>
      </c>
      <c r="S18" s="643"/>
      <c r="T18" s="643"/>
      <c r="U18" s="643"/>
      <c r="V18" s="643"/>
      <c r="W18" s="643"/>
      <c r="X18" s="643"/>
      <c r="Y18" s="644"/>
      <c r="Z18" s="675">
        <v>0</v>
      </c>
      <c r="AA18" s="675"/>
      <c r="AB18" s="675"/>
      <c r="AC18" s="675"/>
      <c r="AD18" s="676">
        <v>340</v>
      </c>
      <c r="AE18" s="676"/>
      <c r="AF18" s="676"/>
      <c r="AG18" s="676"/>
      <c r="AH18" s="676"/>
      <c r="AI18" s="676"/>
      <c r="AJ18" s="676"/>
      <c r="AK18" s="676"/>
      <c r="AL18" s="645">
        <v>0</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177</v>
      </c>
      <c r="BH18" s="643"/>
      <c r="BI18" s="643"/>
      <c r="BJ18" s="643"/>
      <c r="BK18" s="643"/>
      <c r="BL18" s="643"/>
      <c r="BM18" s="643"/>
      <c r="BN18" s="644"/>
      <c r="BO18" s="675" t="s">
        <v>247</v>
      </c>
      <c r="BP18" s="675"/>
      <c r="BQ18" s="675"/>
      <c r="BR18" s="675"/>
      <c r="BS18" s="648" t="s">
        <v>140</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v>33990</v>
      </c>
      <c r="CS18" s="643"/>
      <c r="CT18" s="643"/>
      <c r="CU18" s="643"/>
      <c r="CV18" s="643"/>
      <c r="CW18" s="643"/>
      <c r="CX18" s="643"/>
      <c r="CY18" s="644"/>
      <c r="CZ18" s="675">
        <v>2</v>
      </c>
      <c r="DA18" s="675"/>
      <c r="DB18" s="675"/>
      <c r="DC18" s="675"/>
      <c r="DD18" s="648" t="s">
        <v>140</v>
      </c>
      <c r="DE18" s="643"/>
      <c r="DF18" s="643"/>
      <c r="DG18" s="643"/>
      <c r="DH18" s="643"/>
      <c r="DI18" s="643"/>
      <c r="DJ18" s="643"/>
      <c r="DK18" s="643"/>
      <c r="DL18" s="643"/>
      <c r="DM18" s="643"/>
      <c r="DN18" s="643"/>
      <c r="DO18" s="643"/>
      <c r="DP18" s="644"/>
      <c r="DQ18" s="648">
        <v>30894</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79</v>
      </c>
      <c r="S19" s="643"/>
      <c r="T19" s="643"/>
      <c r="U19" s="643"/>
      <c r="V19" s="643"/>
      <c r="W19" s="643"/>
      <c r="X19" s="643"/>
      <c r="Y19" s="644"/>
      <c r="Z19" s="675">
        <v>0</v>
      </c>
      <c r="AA19" s="675"/>
      <c r="AB19" s="675"/>
      <c r="AC19" s="675"/>
      <c r="AD19" s="676">
        <v>79</v>
      </c>
      <c r="AE19" s="676"/>
      <c r="AF19" s="676"/>
      <c r="AG19" s="676"/>
      <c r="AH19" s="676"/>
      <c r="AI19" s="676"/>
      <c r="AJ19" s="676"/>
      <c r="AK19" s="676"/>
      <c r="AL19" s="645">
        <v>0</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t="s">
        <v>247</v>
      </c>
      <c r="BH19" s="643"/>
      <c r="BI19" s="643"/>
      <c r="BJ19" s="643"/>
      <c r="BK19" s="643"/>
      <c r="BL19" s="643"/>
      <c r="BM19" s="643"/>
      <c r="BN19" s="644"/>
      <c r="BO19" s="675" t="s">
        <v>177</v>
      </c>
      <c r="BP19" s="675"/>
      <c r="BQ19" s="675"/>
      <c r="BR19" s="675"/>
      <c r="BS19" s="648" t="s">
        <v>247</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177</v>
      </c>
      <c r="CS19" s="643"/>
      <c r="CT19" s="643"/>
      <c r="CU19" s="643"/>
      <c r="CV19" s="643"/>
      <c r="CW19" s="643"/>
      <c r="CX19" s="643"/>
      <c r="CY19" s="644"/>
      <c r="CZ19" s="675" t="s">
        <v>177</v>
      </c>
      <c r="DA19" s="675"/>
      <c r="DB19" s="675"/>
      <c r="DC19" s="675"/>
      <c r="DD19" s="648" t="s">
        <v>177</v>
      </c>
      <c r="DE19" s="643"/>
      <c r="DF19" s="643"/>
      <c r="DG19" s="643"/>
      <c r="DH19" s="643"/>
      <c r="DI19" s="643"/>
      <c r="DJ19" s="643"/>
      <c r="DK19" s="643"/>
      <c r="DL19" s="643"/>
      <c r="DM19" s="643"/>
      <c r="DN19" s="643"/>
      <c r="DO19" s="643"/>
      <c r="DP19" s="644"/>
      <c r="DQ19" s="648" t="s">
        <v>247</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236</v>
      </c>
      <c r="S20" s="643"/>
      <c r="T20" s="643"/>
      <c r="U20" s="643"/>
      <c r="V20" s="643"/>
      <c r="W20" s="643"/>
      <c r="X20" s="643"/>
      <c r="Y20" s="644"/>
      <c r="Z20" s="675">
        <v>0</v>
      </c>
      <c r="AA20" s="675"/>
      <c r="AB20" s="675"/>
      <c r="AC20" s="675"/>
      <c r="AD20" s="676">
        <v>236</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t="s">
        <v>177</v>
      </c>
      <c r="BH20" s="643"/>
      <c r="BI20" s="643"/>
      <c r="BJ20" s="643"/>
      <c r="BK20" s="643"/>
      <c r="BL20" s="643"/>
      <c r="BM20" s="643"/>
      <c r="BN20" s="644"/>
      <c r="BO20" s="675" t="s">
        <v>177</v>
      </c>
      <c r="BP20" s="675"/>
      <c r="BQ20" s="675"/>
      <c r="BR20" s="675"/>
      <c r="BS20" s="648" t="s">
        <v>177</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1680814</v>
      </c>
      <c r="CS20" s="643"/>
      <c r="CT20" s="643"/>
      <c r="CU20" s="643"/>
      <c r="CV20" s="643"/>
      <c r="CW20" s="643"/>
      <c r="CX20" s="643"/>
      <c r="CY20" s="644"/>
      <c r="CZ20" s="675">
        <v>100</v>
      </c>
      <c r="DA20" s="675"/>
      <c r="DB20" s="675"/>
      <c r="DC20" s="675"/>
      <c r="DD20" s="648">
        <v>254153</v>
      </c>
      <c r="DE20" s="643"/>
      <c r="DF20" s="643"/>
      <c r="DG20" s="643"/>
      <c r="DH20" s="643"/>
      <c r="DI20" s="643"/>
      <c r="DJ20" s="643"/>
      <c r="DK20" s="643"/>
      <c r="DL20" s="643"/>
      <c r="DM20" s="643"/>
      <c r="DN20" s="643"/>
      <c r="DO20" s="643"/>
      <c r="DP20" s="644"/>
      <c r="DQ20" s="648">
        <v>1043324</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25</v>
      </c>
      <c r="S21" s="643"/>
      <c r="T21" s="643"/>
      <c r="U21" s="643"/>
      <c r="V21" s="643"/>
      <c r="W21" s="643"/>
      <c r="X21" s="643"/>
      <c r="Y21" s="644"/>
      <c r="Z21" s="675">
        <v>0</v>
      </c>
      <c r="AA21" s="675"/>
      <c r="AB21" s="675"/>
      <c r="AC21" s="675"/>
      <c r="AD21" s="676">
        <v>25</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t="s">
        <v>177</v>
      </c>
      <c r="BH21" s="643"/>
      <c r="BI21" s="643"/>
      <c r="BJ21" s="643"/>
      <c r="BK21" s="643"/>
      <c r="BL21" s="643"/>
      <c r="BM21" s="643"/>
      <c r="BN21" s="644"/>
      <c r="BO21" s="675" t="s">
        <v>177</v>
      </c>
      <c r="BP21" s="675"/>
      <c r="BQ21" s="675"/>
      <c r="BR21" s="675"/>
      <c r="BS21" s="648" t="s">
        <v>177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822691</v>
      </c>
      <c r="S22" s="643"/>
      <c r="T22" s="643"/>
      <c r="U22" s="643"/>
      <c r="V22" s="643"/>
      <c r="W22" s="643"/>
      <c r="X22" s="643"/>
      <c r="Y22" s="644"/>
      <c r="Z22" s="675">
        <v>46.8</v>
      </c>
      <c r="AA22" s="675"/>
      <c r="AB22" s="675"/>
      <c r="AC22" s="675"/>
      <c r="AD22" s="676">
        <v>579386</v>
      </c>
      <c r="AE22" s="676"/>
      <c r="AF22" s="676"/>
      <c r="AG22" s="676"/>
      <c r="AH22" s="676"/>
      <c r="AI22" s="676"/>
      <c r="AJ22" s="676"/>
      <c r="AK22" s="676"/>
      <c r="AL22" s="645">
        <v>84.4</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140</v>
      </c>
      <c r="BH22" s="643"/>
      <c r="BI22" s="643"/>
      <c r="BJ22" s="643"/>
      <c r="BK22" s="643"/>
      <c r="BL22" s="643"/>
      <c r="BM22" s="643"/>
      <c r="BN22" s="644"/>
      <c r="BO22" s="675" t="s">
        <v>177</v>
      </c>
      <c r="BP22" s="675"/>
      <c r="BQ22" s="675"/>
      <c r="BR22" s="675"/>
      <c r="BS22" s="648" t="s">
        <v>247</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579386</v>
      </c>
      <c r="S23" s="643"/>
      <c r="T23" s="643"/>
      <c r="U23" s="643"/>
      <c r="V23" s="643"/>
      <c r="W23" s="643"/>
      <c r="X23" s="643"/>
      <c r="Y23" s="644"/>
      <c r="Z23" s="675">
        <v>33</v>
      </c>
      <c r="AA23" s="675"/>
      <c r="AB23" s="675"/>
      <c r="AC23" s="675"/>
      <c r="AD23" s="676">
        <v>579386</v>
      </c>
      <c r="AE23" s="676"/>
      <c r="AF23" s="676"/>
      <c r="AG23" s="676"/>
      <c r="AH23" s="676"/>
      <c r="AI23" s="676"/>
      <c r="AJ23" s="676"/>
      <c r="AK23" s="676"/>
      <c r="AL23" s="645">
        <v>84.4</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177</v>
      </c>
      <c r="BH23" s="643"/>
      <c r="BI23" s="643"/>
      <c r="BJ23" s="643"/>
      <c r="BK23" s="643"/>
      <c r="BL23" s="643"/>
      <c r="BM23" s="643"/>
      <c r="BN23" s="644"/>
      <c r="BO23" s="675" t="s">
        <v>247</v>
      </c>
      <c r="BP23" s="675"/>
      <c r="BQ23" s="675"/>
      <c r="BR23" s="675"/>
      <c r="BS23" s="648" t="s">
        <v>177</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243305</v>
      </c>
      <c r="S24" s="643"/>
      <c r="T24" s="643"/>
      <c r="U24" s="643"/>
      <c r="V24" s="643"/>
      <c r="W24" s="643"/>
      <c r="X24" s="643"/>
      <c r="Y24" s="644"/>
      <c r="Z24" s="675">
        <v>13.8</v>
      </c>
      <c r="AA24" s="675"/>
      <c r="AB24" s="675"/>
      <c r="AC24" s="675"/>
      <c r="AD24" s="676" t="s">
        <v>177</v>
      </c>
      <c r="AE24" s="676"/>
      <c r="AF24" s="676"/>
      <c r="AG24" s="676"/>
      <c r="AH24" s="676"/>
      <c r="AI24" s="676"/>
      <c r="AJ24" s="676"/>
      <c r="AK24" s="676"/>
      <c r="AL24" s="645" t="s">
        <v>177</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177</v>
      </c>
      <c r="BH24" s="643"/>
      <c r="BI24" s="643"/>
      <c r="BJ24" s="643"/>
      <c r="BK24" s="643"/>
      <c r="BL24" s="643"/>
      <c r="BM24" s="643"/>
      <c r="BN24" s="644"/>
      <c r="BO24" s="675" t="s">
        <v>247</v>
      </c>
      <c r="BP24" s="675"/>
      <c r="BQ24" s="675"/>
      <c r="BR24" s="675"/>
      <c r="BS24" s="648" t="s">
        <v>247</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580832</v>
      </c>
      <c r="CS24" s="698"/>
      <c r="CT24" s="698"/>
      <c r="CU24" s="698"/>
      <c r="CV24" s="698"/>
      <c r="CW24" s="698"/>
      <c r="CX24" s="698"/>
      <c r="CY24" s="741"/>
      <c r="CZ24" s="742">
        <v>34.6</v>
      </c>
      <c r="DA24" s="715"/>
      <c r="DB24" s="715"/>
      <c r="DC24" s="745"/>
      <c r="DD24" s="740">
        <v>489271</v>
      </c>
      <c r="DE24" s="698"/>
      <c r="DF24" s="698"/>
      <c r="DG24" s="698"/>
      <c r="DH24" s="698"/>
      <c r="DI24" s="698"/>
      <c r="DJ24" s="698"/>
      <c r="DK24" s="741"/>
      <c r="DL24" s="740">
        <v>424219</v>
      </c>
      <c r="DM24" s="698"/>
      <c r="DN24" s="698"/>
      <c r="DO24" s="698"/>
      <c r="DP24" s="698"/>
      <c r="DQ24" s="698"/>
      <c r="DR24" s="698"/>
      <c r="DS24" s="698"/>
      <c r="DT24" s="698"/>
      <c r="DU24" s="698"/>
      <c r="DV24" s="741"/>
      <c r="DW24" s="742">
        <v>60.2</v>
      </c>
      <c r="DX24" s="715"/>
      <c r="DY24" s="715"/>
      <c r="DZ24" s="715"/>
      <c r="EA24" s="715"/>
      <c r="EB24" s="715"/>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140</v>
      </c>
      <c r="S25" s="643"/>
      <c r="T25" s="643"/>
      <c r="U25" s="643"/>
      <c r="V25" s="643"/>
      <c r="W25" s="643"/>
      <c r="X25" s="643"/>
      <c r="Y25" s="644"/>
      <c r="Z25" s="675" t="s">
        <v>140</v>
      </c>
      <c r="AA25" s="675"/>
      <c r="AB25" s="675"/>
      <c r="AC25" s="675"/>
      <c r="AD25" s="676" t="s">
        <v>140</v>
      </c>
      <c r="AE25" s="676"/>
      <c r="AF25" s="676"/>
      <c r="AG25" s="676"/>
      <c r="AH25" s="676"/>
      <c r="AI25" s="676"/>
      <c r="AJ25" s="676"/>
      <c r="AK25" s="676"/>
      <c r="AL25" s="645" t="s">
        <v>140</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177</v>
      </c>
      <c r="BH25" s="643"/>
      <c r="BI25" s="643"/>
      <c r="BJ25" s="643"/>
      <c r="BK25" s="643"/>
      <c r="BL25" s="643"/>
      <c r="BM25" s="643"/>
      <c r="BN25" s="644"/>
      <c r="BO25" s="675" t="s">
        <v>140</v>
      </c>
      <c r="BP25" s="675"/>
      <c r="BQ25" s="675"/>
      <c r="BR25" s="675"/>
      <c r="BS25" s="648" t="s">
        <v>177</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404492</v>
      </c>
      <c r="CS25" s="661"/>
      <c r="CT25" s="661"/>
      <c r="CU25" s="661"/>
      <c r="CV25" s="661"/>
      <c r="CW25" s="661"/>
      <c r="CX25" s="661"/>
      <c r="CY25" s="662"/>
      <c r="CZ25" s="645">
        <v>24.1</v>
      </c>
      <c r="DA25" s="663"/>
      <c r="DB25" s="663"/>
      <c r="DC25" s="664"/>
      <c r="DD25" s="648">
        <v>339080</v>
      </c>
      <c r="DE25" s="661"/>
      <c r="DF25" s="661"/>
      <c r="DG25" s="661"/>
      <c r="DH25" s="661"/>
      <c r="DI25" s="661"/>
      <c r="DJ25" s="661"/>
      <c r="DK25" s="662"/>
      <c r="DL25" s="648">
        <v>274268</v>
      </c>
      <c r="DM25" s="661"/>
      <c r="DN25" s="661"/>
      <c r="DO25" s="661"/>
      <c r="DP25" s="661"/>
      <c r="DQ25" s="661"/>
      <c r="DR25" s="661"/>
      <c r="DS25" s="661"/>
      <c r="DT25" s="661"/>
      <c r="DU25" s="661"/>
      <c r="DV25" s="662"/>
      <c r="DW25" s="645">
        <v>38.9</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901414</v>
      </c>
      <c r="S26" s="643"/>
      <c r="T26" s="643"/>
      <c r="U26" s="643"/>
      <c r="V26" s="643"/>
      <c r="W26" s="643"/>
      <c r="X26" s="643"/>
      <c r="Y26" s="644"/>
      <c r="Z26" s="675">
        <v>51.3</v>
      </c>
      <c r="AA26" s="675"/>
      <c r="AB26" s="675"/>
      <c r="AC26" s="675"/>
      <c r="AD26" s="676">
        <v>658109</v>
      </c>
      <c r="AE26" s="676"/>
      <c r="AF26" s="676"/>
      <c r="AG26" s="676"/>
      <c r="AH26" s="676"/>
      <c r="AI26" s="676"/>
      <c r="AJ26" s="676"/>
      <c r="AK26" s="676"/>
      <c r="AL26" s="645">
        <v>95.9</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177</v>
      </c>
      <c r="BH26" s="643"/>
      <c r="BI26" s="643"/>
      <c r="BJ26" s="643"/>
      <c r="BK26" s="643"/>
      <c r="BL26" s="643"/>
      <c r="BM26" s="643"/>
      <c r="BN26" s="644"/>
      <c r="BO26" s="675" t="s">
        <v>247</v>
      </c>
      <c r="BP26" s="675"/>
      <c r="BQ26" s="675"/>
      <c r="BR26" s="675"/>
      <c r="BS26" s="648" t="s">
        <v>177</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159124</v>
      </c>
      <c r="CS26" s="643"/>
      <c r="CT26" s="643"/>
      <c r="CU26" s="643"/>
      <c r="CV26" s="643"/>
      <c r="CW26" s="643"/>
      <c r="CX26" s="643"/>
      <c r="CY26" s="644"/>
      <c r="CZ26" s="645">
        <v>9.5</v>
      </c>
      <c r="DA26" s="663"/>
      <c r="DB26" s="663"/>
      <c r="DC26" s="664"/>
      <c r="DD26" s="648">
        <v>133632</v>
      </c>
      <c r="DE26" s="643"/>
      <c r="DF26" s="643"/>
      <c r="DG26" s="643"/>
      <c r="DH26" s="643"/>
      <c r="DI26" s="643"/>
      <c r="DJ26" s="643"/>
      <c r="DK26" s="644"/>
      <c r="DL26" s="648" t="s">
        <v>177</v>
      </c>
      <c r="DM26" s="643"/>
      <c r="DN26" s="643"/>
      <c r="DO26" s="643"/>
      <c r="DP26" s="643"/>
      <c r="DQ26" s="643"/>
      <c r="DR26" s="643"/>
      <c r="DS26" s="643"/>
      <c r="DT26" s="643"/>
      <c r="DU26" s="643"/>
      <c r="DV26" s="644"/>
      <c r="DW26" s="645" t="s">
        <v>177</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t="s">
        <v>177</v>
      </c>
      <c r="S27" s="643"/>
      <c r="T27" s="643"/>
      <c r="U27" s="643"/>
      <c r="V27" s="643"/>
      <c r="W27" s="643"/>
      <c r="X27" s="643"/>
      <c r="Y27" s="644"/>
      <c r="Z27" s="675" t="s">
        <v>177</v>
      </c>
      <c r="AA27" s="675"/>
      <c r="AB27" s="675"/>
      <c r="AC27" s="675"/>
      <c r="AD27" s="676" t="s">
        <v>177</v>
      </c>
      <c r="AE27" s="676"/>
      <c r="AF27" s="676"/>
      <c r="AG27" s="676"/>
      <c r="AH27" s="676"/>
      <c r="AI27" s="676"/>
      <c r="AJ27" s="676"/>
      <c r="AK27" s="676"/>
      <c r="AL27" s="645" t="s">
        <v>177</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55239</v>
      </c>
      <c r="BH27" s="643"/>
      <c r="BI27" s="643"/>
      <c r="BJ27" s="643"/>
      <c r="BK27" s="643"/>
      <c r="BL27" s="643"/>
      <c r="BM27" s="643"/>
      <c r="BN27" s="644"/>
      <c r="BO27" s="675">
        <v>100</v>
      </c>
      <c r="BP27" s="675"/>
      <c r="BQ27" s="675"/>
      <c r="BR27" s="675"/>
      <c r="BS27" s="648" t="s">
        <v>177</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47962</v>
      </c>
      <c r="CS27" s="661"/>
      <c r="CT27" s="661"/>
      <c r="CU27" s="661"/>
      <c r="CV27" s="661"/>
      <c r="CW27" s="661"/>
      <c r="CX27" s="661"/>
      <c r="CY27" s="662"/>
      <c r="CZ27" s="645">
        <v>2.9</v>
      </c>
      <c r="DA27" s="663"/>
      <c r="DB27" s="663"/>
      <c r="DC27" s="664"/>
      <c r="DD27" s="648">
        <v>21813</v>
      </c>
      <c r="DE27" s="661"/>
      <c r="DF27" s="661"/>
      <c r="DG27" s="661"/>
      <c r="DH27" s="661"/>
      <c r="DI27" s="661"/>
      <c r="DJ27" s="661"/>
      <c r="DK27" s="662"/>
      <c r="DL27" s="648">
        <v>21573</v>
      </c>
      <c r="DM27" s="661"/>
      <c r="DN27" s="661"/>
      <c r="DO27" s="661"/>
      <c r="DP27" s="661"/>
      <c r="DQ27" s="661"/>
      <c r="DR27" s="661"/>
      <c r="DS27" s="661"/>
      <c r="DT27" s="661"/>
      <c r="DU27" s="661"/>
      <c r="DV27" s="662"/>
      <c r="DW27" s="645">
        <v>3.1</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1802</v>
      </c>
      <c r="S28" s="643"/>
      <c r="T28" s="643"/>
      <c r="U28" s="643"/>
      <c r="V28" s="643"/>
      <c r="W28" s="643"/>
      <c r="X28" s="643"/>
      <c r="Y28" s="644"/>
      <c r="Z28" s="675">
        <v>0.1</v>
      </c>
      <c r="AA28" s="675"/>
      <c r="AB28" s="675"/>
      <c r="AC28" s="675"/>
      <c r="AD28" s="676">
        <v>442</v>
      </c>
      <c r="AE28" s="676"/>
      <c r="AF28" s="676"/>
      <c r="AG28" s="676"/>
      <c r="AH28" s="676"/>
      <c r="AI28" s="676"/>
      <c r="AJ28" s="676"/>
      <c r="AK28" s="676"/>
      <c r="AL28" s="645">
        <v>0.1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128378</v>
      </c>
      <c r="CS28" s="643"/>
      <c r="CT28" s="643"/>
      <c r="CU28" s="643"/>
      <c r="CV28" s="643"/>
      <c r="CW28" s="643"/>
      <c r="CX28" s="643"/>
      <c r="CY28" s="644"/>
      <c r="CZ28" s="645">
        <v>7.6</v>
      </c>
      <c r="DA28" s="663"/>
      <c r="DB28" s="663"/>
      <c r="DC28" s="664"/>
      <c r="DD28" s="648">
        <v>128378</v>
      </c>
      <c r="DE28" s="643"/>
      <c r="DF28" s="643"/>
      <c r="DG28" s="643"/>
      <c r="DH28" s="643"/>
      <c r="DI28" s="643"/>
      <c r="DJ28" s="643"/>
      <c r="DK28" s="644"/>
      <c r="DL28" s="648">
        <v>128378</v>
      </c>
      <c r="DM28" s="643"/>
      <c r="DN28" s="643"/>
      <c r="DO28" s="643"/>
      <c r="DP28" s="643"/>
      <c r="DQ28" s="643"/>
      <c r="DR28" s="643"/>
      <c r="DS28" s="643"/>
      <c r="DT28" s="643"/>
      <c r="DU28" s="643"/>
      <c r="DV28" s="644"/>
      <c r="DW28" s="645">
        <v>18.2</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10954</v>
      </c>
      <c r="S29" s="643"/>
      <c r="T29" s="643"/>
      <c r="U29" s="643"/>
      <c r="V29" s="643"/>
      <c r="W29" s="643"/>
      <c r="X29" s="643"/>
      <c r="Y29" s="644"/>
      <c r="Z29" s="675">
        <v>0.6</v>
      </c>
      <c r="AA29" s="675"/>
      <c r="AB29" s="675"/>
      <c r="AC29" s="675"/>
      <c r="AD29" s="676">
        <v>7310</v>
      </c>
      <c r="AE29" s="676"/>
      <c r="AF29" s="676"/>
      <c r="AG29" s="676"/>
      <c r="AH29" s="676"/>
      <c r="AI29" s="676"/>
      <c r="AJ29" s="676"/>
      <c r="AK29" s="676"/>
      <c r="AL29" s="645">
        <v>1.1000000000000001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1" t="s">
        <v>70</v>
      </c>
      <c r="CG29" s="682"/>
      <c r="CH29" s="682"/>
      <c r="CI29" s="682"/>
      <c r="CJ29" s="682"/>
      <c r="CK29" s="682"/>
      <c r="CL29" s="682"/>
      <c r="CM29" s="682"/>
      <c r="CN29" s="682"/>
      <c r="CO29" s="682"/>
      <c r="CP29" s="682"/>
      <c r="CQ29" s="683"/>
      <c r="CR29" s="642">
        <v>128378</v>
      </c>
      <c r="CS29" s="661"/>
      <c r="CT29" s="661"/>
      <c r="CU29" s="661"/>
      <c r="CV29" s="661"/>
      <c r="CW29" s="661"/>
      <c r="CX29" s="661"/>
      <c r="CY29" s="662"/>
      <c r="CZ29" s="645">
        <v>7.6</v>
      </c>
      <c r="DA29" s="663"/>
      <c r="DB29" s="663"/>
      <c r="DC29" s="664"/>
      <c r="DD29" s="648">
        <v>128378</v>
      </c>
      <c r="DE29" s="661"/>
      <c r="DF29" s="661"/>
      <c r="DG29" s="661"/>
      <c r="DH29" s="661"/>
      <c r="DI29" s="661"/>
      <c r="DJ29" s="661"/>
      <c r="DK29" s="662"/>
      <c r="DL29" s="648">
        <v>128378</v>
      </c>
      <c r="DM29" s="661"/>
      <c r="DN29" s="661"/>
      <c r="DO29" s="661"/>
      <c r="DP29" s="661"/>
      <c r="DQ29" s="661"/>
      <c r="DR29" s="661"/>
      <c r="DS29" s="661"/>
      <c r="DT29" s="661"/>
      <c r="DU29" s="661"/>
      <c r="DV29" s="662"/>
      <c r="DW29" s="645">
        <v>18.2</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808</v>
      </c>
      <c r="S30" s="643"/>
      <c r="T30" s="643"/>
      <c r="U30" s="643"/>
      <c r="V30" s="643"/>
      <c r="W30" s="643"/>
      <c r="X30" s="643"/>
      <c r="Y30" s="644"/>
      <c r="Z30" s="675">
        <v>0</v>
      </c>
      <c r="AA30" s="675"/>
      <c r="AB30" s="675"/>
      <c r="AC30" s="675"/>
      <c r="AD30" s="676" t="s">
        <v>247</v>
      </c>
      <c r="AE30" s="676"/>
      <c r="AF30" s="676"/>
      <c r="AG30" s="676"/>
      <c r="AH30" s="676"/>
      <c r="AI30" s="676"/>
      <c r="AJ30" s="676"/>
      <c r="AK30" s="676"/>
      <c r="AL30" s="645" t="s">
        <v>140</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1" t="s">
        <v>311</v>
      </c>
      <c r="CG30" s="682"/>
      <c r="CH30" s="682"/>
      <c r="CI30" s="682"/>
      <c r="CJ30" s="682"/>
      <c r="CK30" s="682"/>
      <c r="CL30" s="682"/>
      <c r="CM30" s="682"/>
      <c r="CN30" s="682"/>
      <c r="CO30" s="682"/>
      <c r="CP30" s="682"/>
      <c r="CQ30" s="683"/>
      <c r="CR30" s="642">
        <v>121490</v>
      </c>
      <c r="CS30" s="643"/>
      <c r="CT30" s="643"/>
      <c r="CU30" s="643"/>
      <c r="CV30" s="643"/>
      <c r="CW30" s="643"/>
      <c r="CX30" s="643"/>
      <c r="CY30" s="644"/>
      <c r="CZ30" s="645">
        <v>7.2</v>
      </c>
      <c r="DA30" s="663"/>
      <c r="DB30" s="663"/>
      <c r="DC30" s="664"/>
      <c r="DD30" s="648">
        <v>121490</v>
      </c>
      <c r="DE30" s="643"/>
      <c r="DF30" s="643"/>
      <c r="DG30" s="643"/>
      <c r="DH30" s="643"/>
      <c r="DI30" s="643"/>
      <c r="DJ30" s="643"/>
      <c r="DK30" s="644"/>
      <c r="DL30" s="648">
        <v>121490</v>
      </c>
      <c r="DM30" s="643"/>
      <c r="DN30" s="643"/>
      <c r="DO30" s="643"/>
      <c r="DP30" s="643"/>
      <c r="DQ30" s="643"/>
      <c r="DR30" s="643"/>
      <c r="DS30" s="643"/>
      <c r="DT30" s="643"/>
      <c r="DU30" s="643"/>
      <c r="DV30" s="644"/>
      <c r="DW30" s="645">
        <v>17.2</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195472</v>
      </c>
      <c r="S31" s="643"/>
      <c r="T31" s="643"/>
      <c r="U31" s="643"/>
      <c r="V31" s="643"/>
      <c r="W31" s="643"/>
      <c r="X31" s="643"/>
      <c r="Y31" s="644"/>
      <c r="Z31" s="675">
        <v>11.1</v>
      </c>
      <c r="AA31" s="675"/>
      <c r="AB31" s="675"/>
      <c r="AC31" s="675"/>
      <c r="AD31" s="676" t="s">
        <v>247</v>
      </c>
      <c r="AE31" s="676"/>
      <c r="AF31" s="676"/>
      <c r="AG31" s="676"/>
      <c r="AH31" s="676"/>
      <c r="AI31" s="676"/>
      <c r="AJ31" s="676"/>
      <c r="AK31" s="676"/>
      <c r="AL31" s="645" t="s">
        <v>247</v>
      </c>
      <c r="AM31" s="646"/>
      <c r="AN31" s="646"/>
      <c r="AO31" s="677"/>
      <c r="AP31" s="717" t="s">
        <v>313</v>
      </c>
      <c r="AQ31" s="718"/>
      <c r="AR31" s="718"/>
      <c r="AS31" s="718"/>
      <c r="AT31" s="723" t="s">
        <v>314</v>
      </c>
      <c r="AU31" s="231"/>
      <c r="AV31" s="231"/>
      <c r="AW31" s="231"/>
      <c r="AX31" s="710" t="s">
        <v>190</v>
      </c>
      <c r="AY31" s="711"/>
      <c r="AZ31" s="711"/>
      <c r="BA31" s="711"/>
      <c r="BB31" s="711"/>
      <c r="BC31" s="711"/>
      <c r="BD31" s="711"/>
      <c r="BE31" s="711"/>
      <c r="BF31" s="712"/>
      <c r="BG31" s="713">
        <v>95.5</v>
      </c>
      <c r="BH31" s="714"/>
      <c r="BI31" s="714"/>
      <c r="BJ31" s="714"/>
      <c r="BK31" s="714"/>
      <c r="BL31" s="714"/>
      <c r="BM31" s="715">
        <v>78.900000000000006</v>
      </c>
      <c r="BN31" s="714"/>
      <c r="BO31" s="714"/>
      <c r="BP31" s="714"/>
      <c r="BQ31" s="716"/>
      <c r="BR31" s="713">
        <v>95.5</v>
      </c>
      <c r="BS31" s="714"/>
      <c r="BT31" s="714"/>
      <c r="BU31" s="714"/>
      <c r="BV31" s="714"/>
      <c r="BW31" s="714"/>
      <c r="BX31" s="715">
        <v>77.8</v>
      </c>
      <c r="BY31" s="714"/>
      <c r="BZ31" s="714"/>
      <c r="CA31" s="714"/>
      <c r="CB31" s="716"/>
      <c r="CD31" s="733"/>
      <c r="CE31" s="734"/>
      <c r="CF31" s="681" t="s">
        <v>315</v>
      </c>
      <c r="CG31" s="682"/>
      <c r="CH31" s="682"/>
      <c r="CI31" s="682"/>
      <c r="CJ31" s="682"/>
      <c r="CK31" s="682"/>
      <c r="CL31" s="682"/>
      <c r="CM31" s="682"/>
      <c r="CN31" s="682"/>
      <c r="CO31" s="682"/>
      <c r="CP31" s="682"/>
      <c r="CQ31" s="683"/>
      <c r="CR31" s="642">
        <v>6888</v>
      </c>
      <c r="CS31" s="661"/>
      <c r="CT31" s="661"/>
      <c r="CU31" s="661"/>
      <c r="CV31" s="661"/>
      <c r="CW31" s="661"/>
      <c r="CX31" s="661"/>
      <c r="CY31" s="662"/>
      <c r="CZ31" s="645">
        <v>0.4</v>
      </c>
      <c r="DA31" s="663"/>
      <c r="DB31" s="663"/>
      <c r="DC31" s="664"/>
      <c r="DD31" s="648">
        <v>6888</v>
      </c>
      <c r="DE31" s="661"/>
      <c r="DF31" s="661"/>
      <c r="DG31" s="661"/>
      <c r="DH31" s="661"/>
      <c r="DI31" s="661"/>
      <c r="DJ31" s="661"/>
      <c r="DK31" s="662"/>
      <c r="DL31" s="648">
        <v>6888</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06" t="s">
        <v>316</v>
      </c>
      <c r="C32" s="707"/>
      <c r="D32" s="707"/>
      <c r="E32" s="707"/>
      <c r="F32" s="707"/>
      <c r="G32" s="707"/>
      <c r="H32" s="707"/>
      <c r="I32" s="707"/>
      <c r="J32" s="707"/>
      <c r="K32" s="707"/>
      <c r="L32" s="707"/>
      <c r="M32" s="707"/>
      <c r="N32" s="707"/>
      <c r="O32" s="707"/>
      <c r="P32" s="707"/>
      <c r="Q32" s="708"/>
      <c r="R32" s="642" t="s">
        <v>247</v>
      </c>
      <c r="S32" s="643"/>
      <c r="T32" s="643"/>
      <c r="U32" s="643"/>
      <c r="V32" s="643"/>
      <c r="W32" s="643"/>
      <c r="X32" s="643"/>
      <c r="Y32" s="644"/>
      <c r="Z32" s="675" t="s">
        <v>177</v>
      </c>
      <c r="AA32" s="675"/>
      <c r="AB32" s="675"/>
      <c r="AC32" s="675"/>
      <c r="AD32" s="676" t="s">
        <v>247</v>
      </c>
      <c r="AE32" s="676"/>
      <c r="AF32" s="676"/>
      <c r="AG32" s="676"/>
      <c r="AH32" s="676"/>
      <c r="AI32" s="676"/>
      <c r="AJ32" s="676"/>
      <c r="AK32" s="676"/>
      <c r="AL32" s="645" t="s">
        <v>247</v>
      </c>
      <c r="AM32" s="646"/>
      <c r="AN32" s="646"/>
      <c r="AO32" s="677"/>
      <c r="AP32" s="719"/>
      <c r="AQ32" s="720"/>
      <c r="AR32" s="720"/>
      <c r="AS32" s="720"/>
      <c r="AT32" s="724"/>
      <c r="AU32" s="230" t="s">
        <v>317</v>
      </c>
      <c r="AV32" s="230"/>
      <c r="AW32" s="230"/>
      <c r="AX32" s="639" t="s">
        <v>318</v>
      </c>
      <c r="AY32" s="640"/>
      <c r="AZ32" s="640"/>
      <c r="BA32" s="640"/>
      <c r="BB32" s="640"/>
      <c r="BC32" s="640"/>
      <c r="BD32" s="640"/>
      <c r="BE32" s="640"/>
      <c r="BF32" s="641"/>
      <c r="BG32" s="726">
        <v>100</v>
      </c>
      <c r="BH32" s="661"/>
      <c r="BI32" s="661"/>
      <c r="BJ32" s="661"/>
      <c r="BK32" s="661"/>
      <c r="BL32" s="661"/>
      <c r="BM32" s="646">
        <v>98.5</v>
      </c>
      <c r="BN32" s="727"/>
      <c r="BO32" s="727"/>
      <c r="BP32" s="727"/>
      <c r="BQ32" s="688"/>
      <c r="BR32" s="726">
        <v>99.4</v>
      </c>
      <c r="BS32" s="661"/>
      <c r="BT32" s="661"/>
      <c r="BU32" s="661"/>
      <c r="BV32" s="661"/>
      <c r="BW32" s="661"/>
      <c r="BX32" s="646">
        <v>96.9</v>
      </c>
      <c r="BY32" s="727"/>
      <c r="BZ32" s="727"/>
      <c r="CA32" s="727"/>
      <c r="CB32" s="688"/>
      <c r="CD32" s="735"/>
      <c r="CE32" s="736"/>
      <c r="CF32" s="681" t="s">
        <v>319</v>
      </c>
      <c r="CG32" s="682"/>
      <c r="CH32" s="682"/>
      <c r="CI32" s="682"/>
      <c r="CJ32" s="682"/>
      <c r="CK32" s="682"/>
      <c r="CL32" s="682"/>
      <c r="CM32" s="682"/>
      <c r="CN32" s="682"/>
      <c r="CO32" s="682"/>
      <c r="CP32" s="682"/>
      <c r="CQ32" s="683"/>
      <c r="CR32" s="642" t="s">
        <v>177</v>
      </c>
      <c r="CS32" s="643"/>
      <c r="CT32" s="643"/>
      <c r="CU32" s="643"/>
      <c r="CV32" s="643"/>
      <c r="CW32" s="643"/>
      <c r="CX32" s="643"/>
      <c r="CY32" s="644"/>
      <c r="CZ32" s="645" t="s">
        <v>177</v>
      </c>
      <c r="DA32" s="663"/>
      <c r="DB32" s="663"/>
      <c r="DC32" s="664"/>
      <c r="DD32" s="648" t="s">
        <v>247</v>
      </c>
      <c r="DE32" s="643"/>
      <c r="DF32" s="643"/>
      <c r="DG32" s="643"/>
      <c r="DH32" s="643"/>
      <c r="DI32" s="643"/>
      <c r="DJ32" s="643"/>
      <c r="DK32" s="644"/>
      <c r="DL32" s="648" t="s">
        <v>177</v>
      </c>
      <c r="DM32" s="643"/>
      <c r="DN32" s="643"/>
      <c r="DO32" s="643"/>
      <c r="DP32" s="643"/>
      <c r="DQ32" s="643"/>
      <c r="DR32" s="643"/>
      <c r="DS32" s="643"/>
      <c r="DT32" s="643"/>
      <c r="DU32" s="643"/>
      <c r="DV32" s="644"/>
      <c r="DW32" s="645" t="s">
        <v>177</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348676</v>
      </c>
      <c r="S33" s="643"/>
      <c r="T33" s="643"/>
      <c r="U33" s="643"/>
      <c r="V33" s="643"/>
      <c r="W33" s="643"/>
      <c r="X33" s="643"/>
      <c r="Y33" s="644"/>
      <c r="Z33" s="675">
        <v>19.8</v>
      </c>
      <c r="AA33" s="675"/>
      <c r="AB33" s="675"/>
      <c r="AC33" s="675"/>
      <c r="AD33" s="676" t="s">
        <v>140</v>
      </c>
      <c r="AE33" s="676"/>
      <c r="AF33" s="676"/>
      <c r="AG33" s="676"/>
      <c r="AH33" s="676"/>
      <c r="AI33" s="676"/>
      <c r="AJ33" s="676"/>
      <c r="AK33" s="676"/>
      <c r="AL33" s="645" t="s">
        <v>140</v>
      </c>
      <c r="AM33" s="646"/>
      <c r="AN33" s="646"/>
      <c r="AO33" s="677"/>
      <c r="AP33" s="721"/>
      <c r="AQ33" s="722"/>
      <c r="AR33" s="722"/>
      <c r="AS33" s="722"/>
      <c r="AT33" s="725"/>
      <c r="AU33" s="232"/>
      <c r="AV33" s="232"/>
      <c r="AW33" s="232"/>
      <c r="AX33" s="623" t="s">
        <v>321</v>
      </c>
      <c r="AY33" s="624"/>
      <c r="AZ33" s="624"/>
      <c r="BA33" s="624"/>
      <c r="BB33" s="624"/>
      <c r="BC33" s="624"/>
      <c r="BD33" s="624"/>
      <c r="BE33" s="624"/>
      <c r="BF33" s="625"/>
      <c r="BG33" s="709">
        <v>90.8</v>
      </c>
      <c r="BH33" s="627"/>
      <c r="BI33" s="627"/>
      <c r="BJ33" s="627"/>
      <c r="BK33" s="627"/>
      <c r="BL33" s="627"/>
      <c r="BM33" s="669">
        <v>64.7</v>
      </c>
      <c r="BN33" s="627"/>
      <c r="BO33" s="627"/>
      <c r="BP33" s="627"/>
      <c r="BQ33" s="671"/>
      <c r="BR33" s="709">
        <v>91.5</v>
      </c>
      <c r="BS33" s="627"/>
      <c r="BT33" s="627"/>
      <c r="BU33" s="627"/>
      <c r="BV33" s="627"/>
      <c r="BW33" s="627"/>
      <c r="BX33" s="669">
        <v>64.099999999999994</v>
      </c>
      <c r="BY33" s="627"/>
      <c r="BZ33" s="627"/>
      <c r="CA33" s="627"/>
      <c r="CB33" s="671"/>
      <c r="CD33" s="681" t="s">
        <v>322</v>
      </c>
      <c r="CE33" s="682"/>
      <c r="CF33" s="682"/>
      <c r="CG33" s="682"/>
      <c r="CH33" s="682"/>
      <c r="CI33" s="682"/>
      <c r="CJ33" s="682"/>
      <c r="CK33" s="682"/>
      <c r="CL33" s="682"/>
      <c r="CM33" s="682"/>
      <c r="CN33" s="682"/>
      <c r="CO33" s="682"/>
      <c r="CP33" s="682"/>
      <c r="CQ33" s="683"/>
      <c r="CR33" s="642">
        <v>845829</v>
      </c>
      <c r="CS33" s="661"/>
      <c r="CT33" s="661"/>
      <c r="CU33" s="661"/>
      <c r="CV33" s="661"/>
      <c r="CW33" s="661"/>
      <c r="CX33" s="661"/>
      <c r="CY33" s="662"/>
      <c r="CZ33" s="645">
        <v>50.3</v>
      </c>
      <c r="DA33" s="663"/>
      <c r="DB33" s="663"/>
      <c r="DC33" s="664"/>
      <c r="DD33" s="648">
        <v>532569</v>
      </c>
      <c r="DE33" s="661"/>
      <c r="DF33" s="661"/>
      <c r="DG33" s="661"/>
      <c r="DH33" s="661"/>
      <c r="DI33" s="661"/>
      <c r="DJ33" s="661"/>
      <c r="DK33" s="662"/>
      <c r="DL33" s="648">
        <v>224654</v>
      </c>
      <c r="DM33" s="661"/>
      <c r="DN33" s="661"/>
      <c r="DO33" s="661"/>
      <c r="DP33" s="661"/>
      <c r="DQ33" s="661"/>
      <c r="DR33" s="661"/>
      <c r="DS33" s="661"/>
      <c r="DT33" s="661"/>
      <c r="DU33" s="661"/>
      <c r="DV33" s="662"/>
      <c r="DW33" s="645">
        <v>31.9</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12572</v>
      </c>
      <c r="S34" s="643"/>
      <c r="T34" s="643"/>
      <c r="U34" s="643"/>
      <c r="V34" s="643"/>
      <c r="W34" s="643"/>
      <c r="X34" s="643"/>
      <c r="Y34" s="644"/>
      <c r="Z34" s="675">
        <v>0.7</v>
      </c>
      <c r="AA34" s="675"/>
      <c r="AB34" s="675"/>
      <c r="AC34" s="675"/>
      <c r="AD34" s="676">
        <v>9429</v>
      </c>
      <c r="AE34" s="676"/>
      <c r="AF34" s="676"/>
      <c r="AG34" s="676"/>
      <c r="AH34" s="676"/>
      <c r="AI34" s="676"/>
      <c r="AJ34" s="676"/>
      <c r="AK34" s="676"/>
      <c r="AL34" s="645">
        <v>1.4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397012</v>
      </c>
      <c r="CS34" s="643"/>
      <c r="CT34" s="643"/>
      <c r="CU34" s="643"/>
      <c r="CV34" s="643"/>
      <c r="CW34" s="643"/>
      <c r="CX34" s="643"/>
      <c r="CY34" s="644"/>
      <c r="CZ34" s="645">
        <v>23.6</v>
      </c>
      <c r="DA34" s="663"/>
      <c r="DB34" s="663"/>
      <c r="DC34" s="664"/>
      <c r="DD34" s="648">
        <v>240482</v>
      </c>
      <c r="DE34" s="643"/>
      <c r="DF34" s="643"/>
      <c r="DG34" s="643"/>
      <c r="DH34" s="643"/>
      <c r="DI34" s="643"/>
      <c r="DJ34" s="643"/>
      <c r="DK34" s="644"/>
      <c r="DL34" s="648">
        <v>146673</v>
      </c>
      <c r="DM34" s="643"/>
      <c r="DN34" s="643"/>
      <c r="DO34" s="643"/>
      <c r="DP34" s="643"/>
      <c r="DQ34" s="643"/>
      <c r="DR34" s="643"/>
      <c r="DS34" s="643"/>
      <c r="DT34" s="643"/>
      <c r="DU34" s="643"/>
      <c r="DV34" s="644"/>
      <c r="DW34" s="645">
        <v>20.8</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100</v>
      </c>
      <c r="S35" s="643"/>
      <c r="T35" s="643"/>
      <c r="U35" s="643"/>
      <c r="V35" s="643"/>
      <c r="W35" s="643"/>
      <c r="X35" s="643"/>
      <c r="Y35" s="644"/>
      <c r="Z35" s="675">
        <v>0</v>
      </c>
      <c r="AA35" s="675"/>
      <c r="AB35" s="675"/>
      <c r="AC35" s="675"/>
      <c r="AD35" s="676" t="s">
        <v>177</v>
      </c>
      <c r="AE35" s="676"/>
      <c r="AF35" s="676"/>
      <c r="AG35" s="676"/>
      <c r="AH35" s="676"/>
      <c r="AI35" s="676"/>
      <c r="AJ35" s="676"/>
      <c r="AK35" s="676"/>
      <c r="AL35" s="645" t="s">
        <v>247</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17501</v>
      </c>
      <c r="CS35" s="661"/>
      <c r="CT35" s="661"/>
      <c r="CU35" s="661"/>
      <c r="CV35" s="661"/>
      <c r="CW35" s="661"/>
      <c r="CX35" s="661"/>
      <c r="CY35" s="662"/>
      <c r="CZ35" s="645">
        <v>1</v>
      </c>
      <c r="DA35" s="663"/>
      <c r="DB35" s="663"/>
      <c r="DC35" s="664"/>
      <c r="DD35" s="648">
        <v>11655</v>
      </c>
      <c r="DE35" s="661"/>
      <c r="DF35" s="661"/>
      <c r="DG35" s="661"/>
      <c r="DH35" s="661"/>
      <c r="DI35" s="661"/>
      <c r="DJ35" s="661"/>
      <c r="DK35" s="662"/>
      <c r="DL35" s="648">
        <v>4679</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25784</v>
      </c>
      <c r="S36" s="643"/>
      <c r="T36" s="643"/>
      <c r="U36" s="643"/>
      <c r="V36" s="643"/>
      <c r="W36" s="643"/>
      <c r="X36" s="643"/>
      <c r="Y36" s="644"/>
      <c r="Z36" s="675">
        <v>1.5</v>
      </c>
      <c r="AA36" s="675"/>
      <c r="AB36" s="675"/>
      <c r="AC36" s="675"/>
      <c r="AD36" s="676" t="s">
        <v>247</v>
      </c>
      <c r="AE36" s="676"/>
      <c r="AF36" s="676"/>
      <c r="AG36" s="676"/>
      <c r="AH36" s="676"/>
      <c r="AI36" s="676"/>
      <c r="AJ36" s="676"/>
      <c r="AK36" s="676"/>
      <c r="AL36" s="645" t="s">
        <v>177</v>
      </c>
      <c r="AM36" s="646"/>
      <c r="AN36" s="646"/>
      <c r="AO36" s="677"/>
      <c r="AP36" s="235"/>
      <c r="AQ36" s="694" t="s">
        <v>330</v>
      </c>
      <c r="AR36" s="695"/>
      <c r="AS36" s="695"/>
      <c r="AT36" s="695"/>
      <c r="AU36" s="695"/>
      <c r="AV36" s="695"/>
      <c r="AW36" s="695"/>
      <c r="AX36" s="695"/>
      <c r="AY36" s="696"/>
      <c r="AZ36" s="697">
        <v>119986</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29747</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173343</v>
      </c>
      <c r="CS36" s="643"/>
      <c r="CT36" s="643"/>
      <c r="CU36" s="643"/>
      <c r="CV36" s="643"/>
      <c r="CW36" s="643"/>
      <c r="CX36" s="643"/>
      <c r="CY36" s="644"/>
      <c r="CZ36" s="645">
        <v>10.3</v>
      </c>
      <c r="DA36" s="663"/>
      <c r="DB36" s="663"/>
      <c r="DC36" s="664"/>
      <c r="DD36" s="648">
        <v>33807</v>
      </c>
      <c r="DE36" s="643"/>
      <c r="DF36" s="643"/>
      <c r="DG36" s="643"/>
      <c r="DH36" s="643"/>
      <c r="DI36" s="643"/>
      <c r="DJ36" s="643"/>
      <c r="DK36" s="644"/>
      <c r="DL36" s="648">
        <v>24717</v>
      </c>
      <c r="DM36" s="643"/>
      <c r="DN36" s="643"/>
      <c r="DO36" s="643"/>
      <c r="DP36" s="643"/>
      <c r="DQ36" s="643"/>
      <c r="DR36" s="643"/>
      <c r="DS36" s="643"/>
      <c r="DT36" s="643"/>
      <c r="DU36" s="643"/>
      <c r="DV36" s="644"/>
      <c r="DW36" s="645">
        <v>3.5</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143446</v>
      </c>
      <c r="S37" s="643"/>
      <c r="T37" s="643"/>
      <c r="U37" s="643"/>
      <c r="V37" s="643"/>
      <c r="W37" s="643"/>
      <c r="X37" s="643"/>
      <c r="Y37" s="644"/>
      <c r="Z37" s="675">
        <v>8.1999999999999993</v>
      </c>
      <c r="AA37" s="675"/>
      <c r="AB37" s="675"/>
      <c r="AC37" s="675"/>
      <c r="AD37" s="676" t="s">
        <v>247</v>
      </c>
      <c r="AE37" s="676"/>
      <c r="AF37" s="676"/>
      <c r="AG37" s="676"/>
      <c r="AH37" s="676"/>
      <c r="AI37" s="676"/>
      <c r="AJ37" s="676"/>
      <c r="AK37" s="676"/>
      <c r="AL37" s="645" t="s">
        <v>177</v>
      </c>
      <c r="AM37" s="646"/>
      <c r="AN37" s="646"/>
      <c r="AO37" s="677"/>
      <c r="AQ37" s="685" t="s">
        <v>334</v>
      </c>
      <c r="AR37" s="686"/>
      <c r="AS37" s="686"/>
      <c r="AT37" s="686"/>
      <c r="AU37" s="686"/>
      <c r="AV37" s="686"/>
      <c r="AW37" s="686"/>
      <c r="AX37" s="686"/>
      <c r="AY37" s="687"/>
      <c r="AZ37" s="642">
        <v>33990</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23206</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9431</v>
      </c>
      <c r="CS37" s="661"/>
      <c r="CT37" s="661"/>
      <c r="CU37" s="661"/>
      <c r="CV37" s="661"/>
      <c r="CW37" s="661"/>
      <c r="CX37" s="661"/>
      <c r="CY37" s="662"/>
      <c r="CZ37" s="645">
        <v>0.6</v>
      </c>
      <c r="DA37" s="663"/>
      <c r="DB37" s="663"/>
      <c r="DC37" s="664"/>
      <c r="DD37" s="648">
        <v>9431</v>
      </c>
      <c r="DE37" s="661"/>
      <c r="DF37" s="661"/>
      <c r="DG37" s="661"/>
      <c r="DH37" s="661"/>
      <c r="DI37" s="661"/>
      <c r="DJ37" s="661"/>
      <c r="DK37" s="662"/>
      <c r="DL37" s="648">
        <v>9431</v>
      </c>
      <c r="DM37" s="661"/>
      <c r="DN37" s="661"/>
      <c r="DO37" s="661"/>
      <c r="DP37" s="661"/>
      <c r="DQ37" s="661"/>
      <c r="DR37" s="661"/>
      <c r="DS37" s="661"/>
      <c r="DT37" s="661"/>
      <c r="DU37" s="661"/>
      <c r="DV37" s="662"/>
      <c r="DW37" s="645">
        <v>1.3</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18203</v>
      </c>
      <c r="S38" s="643"/>
      <c r="T38" s="643"/>
      <c r="U38" s="643"/>
      <c r="V38" s="643"/>
      <c r="W38" s="643"/>
      <c r="X38" s="643"/>
      <c r="Y38" s="644"/>
      <c r="Z38" s="675">
        <v>1</v>
      </c>
      <c r="AA38" s="675"/>
      <c r="AB38" s="675"/>
      <c r="AC38" s="675"/>
      <c r="AD38" s="676">
        <v>11173</v>
      </c>
      <c r="AE38" s="676"/>
      <c r="AF38" s="676"/>
      <c r="AG38" s="676"/>
      <c r="AH38" s="676"/>
      <c r="AI38" s="676"/>
      <c r="AJ38" s="676"/>
      <c r="AK38" s="676"/>
      <c r="AL38" s="645">
        <v>1.6</v>
      </c>
      <c r="AM38" s="646"/>
      <c r="AN38" s="646"/>
      <c r="AO38" s="677"/>
      <c r="AQ38" s="685" t="s">
        <v>338</v>
      </c>
      <c r="AR38" s="686"/>
      <c r="AS38" s="686"/>
      <c r="AT38" s="686"/>
      <c r="AU38" s="686"/>
      <c r="AV38" s="686"/>
      <c r="AW38" s="686"/>
      <c r="AX38" s="686"/>
      <c r="AY38" s="687"/>
      <c r="AZ38" s="642">
        <v>23070</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110</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119986</v>
      </c>
      <c r="CS38" s="643"/>
      <c r="CT38" s="643"/>
      <c r="CU38" s="643"/>
      <c r="CV38" s="643"/>
      <c r="CW38" s="643"/>
      <c r="CX38" s="643"/>
      <c r="CY38" s="644"/>
      <c r="CZ38" s="645">
        <v>7.1</v>
      </c>
      <c r="DA38" s="663"/>
      <c r="DB38" s="663"/>
      <c r="DC38" s="664"/>
      <c r="DD38" s="648">
        <v>108638</v>
      </c>
      <c r="DE38" s="643"/>
      <c r="DF38" s="643"/>
      <c r="DG38" s="643"/>
      <c r="DH38" s="643"/>
      <c r="DI38" s="643"/>
      <c r="DJ38" s="643"/>
      <c r="DK38" s="644"/>
      <c r="DL38" s="648">
        <v>48585</v>
      </c>
      <c r="DM38" s="643"/>
      <c r="DN38" s="643"/>
      <c r="DO38" s="643"/>
      <c r="DP38" s="643"/>
      <c r="DQ38" s="643"/>
      <c r="DR38" s="643"/>
      <c r="DS38" s="643"/>
      <c r="DT38" s="643"/>
      <c r="DU38" s="643"/>
      <c r="DV38" s="644"/>
      <c r="DW38" s="645">
        <v>6.9</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97977</v>
      </c>
      <c r="S39" s="643"/>
      <c r="T39" s="643"/>
      <c r="U39" s="643"/>
      <c r="V39" s="643"/>
      <c r="W39" s="643"/>
      <c r="X39" s="643"/>
      <c r="Y39" s="644"/>
      <c r="Z39" s="675">
        <v>5.6</v>
      </c>
      <c r="AA39" s="675"/>
      <c r="AB39" s="675"/>
      <c r="AC39" s="675"/>
      <c r="AD39" s="676" t="s">
        <v>177</v>
      </c>
      <c r="AE39" s="676"/>
      <c r="AF39" s="676"/>
      <c r="AG39" s="676"/>
      <c r="AH39" s="676"/>
      <c r="AI39" s="676"/>
      <c r="AJ39" s="676"/>
      <c r="AK39" s="676"/>
      <c r="AL39" s="645" t="s">
        <v>177</v>
      </c>
      <c r="AM39" s="646"/>
      <c r="AN39" s="646"/>
      <c r="AO39" s="677"/>
      <c r="AQ39" s="685" t="s">
        <v>342</v>
      </c>
      <c r="AR39" s="686"/>
      <c r="AS39" s="686"/>
      <c r="AT39" s="686"/>
      <c r="AU39" s="686"/>
      <c r="AV39" s="686"/>
      <c r="AW39" s="686"/>
      <c r="AX39" s="686"/>
      <c r="AY39" s="687"/>
      <c r="AZ39" s="642">
        <v>8723</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168</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137987</v>
      </c>
      <c r="CS39" s="661"/>
      <c r="CT39" s="661"/>
      <c r="CU39" s="661"/>
      <c r="CV39" s="661"/>
      <c r="CW39" s="661"/>
      <c r="CX39" s="661"/>
      <c r="CY39" s="662"/>
      <c r="CZ39" s="645">
        <v>8.1999999999999993</v>
      </c>
      <c r="DA39" s="663"/>
      <c r="DB39" s="663"/>
      <c r="DC39" s="664"/>
      <c r="DD39" s="648">
        <v>137987</v>
      </c>
      <c r="DE39" s="661"/>
      <c r="DF39" s="661"/>
      <c r="DG39" s="661"/>
      <c r="DH39" s="661"/>
      <c r="DI39" s="661"/>
      <c r="DJ39" s="661"/>
      <c r="DK39" s="662"/>
      <c r="DL39" s="648" t="s">
        <v>140</v>
      </c>
      <c r="DM39" s="661"/>
      <c r="DN39" s="661"/>
      <c r="DO39" s="661"/>
      <c r="DP39" s="661"/>
      <c r="DQ39" s="661"/>
      <c r="DR39" s="661"/>
      <c r="DS39" s="661"/>
      <c r="DT39" s="661"/>
      <c r="DU39" s="661"/>
      <c r="DV39" s="662"/>
      <c r="DW39" s="645" t="s">
        <v>247</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v>1676</v>
      </c>
      <c r="S40" s="643"/>
      <c r="T40" s="643"/>
      <c r="U40" s="643"/>
      <c r="V40" s="643"/>
      <c r="W40" s="643"/>
      <c r="X40" s="643"/>
      <c r="Y40" s="644"/>
      <c r="Z40" s="675">
        <v>0.1</v>
      </c>
      <c r="AA40" s="675"/>
      <c r="AB40" s="675"/>
      <c r="AC40" s="675"/>
      <c r="AD40" s="676" t="s">
        <v>140</v>
      </c>
      <c r="AE40" s="676"/>
      <c r="AF40" s="676"/>
      <c r="AG40" s="676"/>
      <c r="AH40" s="676"/>
      <c r="AI40" s="676"/>
      <c r="AJ40" s="676"/>
      <c r="AK40" s="676"/>
      <c r="AL40" s="645" t="s">
        <v>140</v>
      </c>
      <c r="AM40" s="646"/>
      <c r="AN40" s="646"/>
      <c r="AO40" s="677"/>
      <c r="AQ40" s="685" t="s">
        <v>346</v>
      </c>
      <c r="AR40" s="686"/>
      <c r="AS40" s="686"/>
      <c r="AT40" s="686"/>
      <c r="AU40" s="686"/>
      <c r="AV40" s="686"/>
      <c r="AW40" s="686"/>
      <c r="AX40" s="686"/>
      <c r="AY40" s="687"/>
      <c r="AZ40" s="642" t="s">
        <v>177</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45</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177</v>
      </c>
      <c r="CS40" s="643"/>
      <c r="CT40" s="643"/>
      <c r="CU40" s="643"/>
      <c r="CV40" s="643"/>
      <c r="CW40" s="643"/>
      <c r="CX40" s="643"/>
      <c r="CY40" s="644"/>
      <c r="CZ40" s="645" t="s">
        <v>247</v>
      </c>
      <c r="DA40" s="663"/>
      <c r="DB40" s="663"/>
      <c r="DC40" s="664"/>
      <c r="DD40" s="648" t="s">
        <v>177</v>
      </c>
      <c r="DE40" s="643"/>
      <c r="DF40" s="643"/>
      <c r="DG40" s="643"/>
      <c r="DH40" s="643"/>
      <c r="DI40" s="643"/>
      <c r="DJ40" s="643"/>
      <c r="DK40" s="644"/>
      <c r="DL40" s="648" t="s">
        <v>177</v>
      </c>
      <c r="DM40" s="643"/>
      <c r="DN40" s="643"/>
      <c r="DO40" s="643"/>
      <c r="DP40" s="643"/>
      <c r="DQ40" s="643"/>
      <c r="DR40" s="643"/>
      <c r="DS40" s="643"/>
      <c r="DT40" s="643"/>
      <c r="DU40" s="643"/>
      <c r="DV40" s="644"/>
      <c r="DW40" s="645" t="s">
        <v>177</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177</v>
      </c>
      <c r="S41" s="643"/>
      <c r="T41" s="643"/>
      <c r="U41" s="643"/>
      <c r="V41" s="643"/>
      <c r="W41" s="643"/>
      <c r="X41" s="643"/>
      <c r="Y41" s="644"/>
      <c r="Z41" s="675" t="s">
        <v>247</v>
      </c>
      <c r="AA41" s="675"/>
      <c r="AB41" s="675"/>
      <c r="AC41" s="675"/>
      <c r="AD41" s="676" t="s">
        <v>177</v>
      </c>
      <c r="AE41" s="676"/>
      <c r="AF41" s="676"/>
      <c r="AG41" s="676"/>
      <c r="AH41" s="676"/>
      <c r="AI41" s="676"/>
      <c r="AJ41" s="676"/>
      <c r="AK41" s="676"/>
      <c r="AL41" s="645" t="s">
        <v>177</v>
      </c>
      <c r="AM41" s="646"/>
      <c r="AN41" s="646"/>
      <c r="AO41" s="677"/>
      <c r="AQ41" s="685" t="s">
        <v>351</v>
      </c>
      <c r="AR41" s="686"/>
      <c r="AS41" s="686"/>
      <c r="AT41" s="686"/>
      <c r="AU41" s="686"/>
      <c r="AV41" s="686"/>
      <c r="AW41" s="686"/>
      <c r="AX41" s="686"/>
      <c r="AY41" s="687"/>
      <c r="AZ41" s="642">
        <v>11442</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9</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177</v>
      </c>
      <c r="CS41" s="661"/>
      <c r="CT41" s="661"/>
      <c r="CU41" s="661"/>
      <c r="CV41" s="661"/>
      <c r="CW41" s="661"/>
      <c r="CX41" s="661"/>
      <c r="CY41" s="662"/>
      <c r="CZ41" s="645" t="s">
        <v>177</v>
      </c>
      <c r="DA41" s="663"/>
      <c r="DB41" s="663"/>
      <c r="DC41" s="664"/>
      <c r="DD41" s="648" t="s">
        <v>247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16601</v>
      </c>
      <c r="S42" s="643"/>
      <c r="T42" s="643"/>
      <c r="U42" s="643"/>
      <c r="V42" s="643"/>
      <c r="W42" s="643"/>
      <c r="X42" s="643"/>
      <c r="Y42" s="644"/>
      <c r="Z42" s="675">
        <v>0.9</v>
      </c>
      <c r="AA42" s="675"/>
      <c r="AB42" s="675"/>
      <c r="AC42" s="675"/>
      <c r="AD42" s="676" t="s">
        <v>177</v>
      </c>
      <c r="AE42" s="676"/>
      <c r="AF42" s="676"/>
      <c r="AG42" s="676"/>
      <c r="AH42" s="676"/>
      <c r="AI42" s="676"/>
      <c r="AJ42" s="676"/>
      <c r="AK42" s="676"/>
      <c r="AL42" s="645" t="s">
        <v>247</v>
      </c>
      <c r="AM42" s="646"/>
      <c r="AN42" s="646"/>
      <c r="AO42" s="677"/>
      <c r="AQ42" s="678" t="s">
        <v>355</v>
      </c>
      <c r="AR42" s="679"/>
      <c r="AS42" s="679"/>
      <c r="AT42" s="679"/>
      <c r="AU42" s="679"/>
      <c r="AV42" s="679"/>
      <c r="AW42" s="679"/>
      <c r="AX42" s="679"/>
      <c r="AY42" s="680"/>
      <c r="AZ42" s="626">
        <v>42761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251</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254153</v>
      </c>
      <c r="CS42" s="643"/>
      <c r="CT42" s="643"/>
      <c r="CU42" s="643"/>
      <c r="CV42" s="643"/>
      <c r="CW42" s="643"/>
      <c r="CX42" s="643"/>
      <c r="CY42" s="644"/>
      <c r="CZ42" s="645">
        <v>15.1</v>
      </c>
      <c r="DA42" s="646"/>
      <c r="DB42" s="646"/>
      <c r="DC42" s="647"/>
      <c r="DD42" s="648">
        <v>21484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1757208</v>
      </c>
      <c r="S43" s="665"/>
      <c r="T43" s="665"/>
      <c r="U43" s="665"/>
      <c r="V43" s="665"/>
      <c r="W43" s="665"/>
      <c r="X43" s="665"/>
      <c r="Y43" s="666"/>
      <c r="Z43" s="667">
        <v>100</v>
      </c>
      <c r="AA43" s="667"/>
      <c r="AB43" s="667"/>
      <c r="AC43" s="667"/>
      <c r="AD43" s="668">
        <v>686463</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t="s">
        <v>177</v>
      </c>
      <c r="CS43" s="661"/>
      <c r="CT43" s="661"/>
      <c r="CU43" s="661"/>
      <c r="CV43" s="661"/>
      <c r="CW43" s="661"/>
      <c r="CX43" s="661"/>
      <c r="CY43" s="662"/>
      <c r="CZ43" s="645" t="s">
        <v>177</v>
      </c>
      <c r="DA43" s="663"/>
      <c r="DB43" s="663"/>
      <c r="DC43" s="664"/>
      <c r="DD43" s="648" t="s">
        <v>177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254153</v>
      </c>
      <c r="CS44" s="643"/>
      <c r="CT44" s="643"/>
      <c r="CU44" s="643"/>
      <c r="CV44" s="643"/>
      <c r="CW44" s="643"/>
      <c r="CX44" s="643"/>
      <c r="CY44" s="644"/>
      <c r="CZ44" s="645">
        <v>15.1</v>
      </c>
      <c r="DA44" s="646"/>
      <c r="DB44" s="646"/>
      <c r="DC44" s="647"/>
      <c r="DD44" s="648">
        <v>21484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233808</v>
      </c>
      <c r="CS45" s="661"/>
      <c r="CT45" s="661"/>
      <c r="CU45" s="661"/>
      <c r="CV45" s="661"/>
      <c r="CW45" s="661"/>
      <c r="CX45" s="661"/>
      <c r="CY45" s="662"/>
      <c r="CZ45" s="645">
        <v>13.9</v>
      </c>
      <c r="DA45" s="663"/>
      <c r="DB45" s="663"/>
      <c r="DC45" s="664"/>
      <c r="DD45" s="648">
        <v>1139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20345</v>
      </c>
      <c r="CS46" s="643"/>
      <c r="CT46" s="643"/>
      <c r="CU46" s="643"/>
      <c r="CV46" s="643"/>
      <c r="CW46" s="643"/>
      <c r="CX46" s="643"/>
      <c r="CY46" s="644"/>
      <c r="CZ46" s="645">
        <v>1.2</v>
      </c>
      <c r="DA46" s="646"/>
      <c r="DB46" s="646"/>
      <c r="DC46" s="647"/>
      <c r="DD46" s="648">
        <v>20345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247</v>
      </c>
      <c r="CS47" s="661"/>
      <c r="CT47" s="661"/>
      <c r="CU47" s="661"/>
      <c r="CV47" s="661"/>
      <c r="CW47" s="661"/>
      <c r="CX47" s="661"/>
      <c r="CY47" s="662"/>
      <c r="CZ47" s="645" t="s">
        <v>177</v>
      </c>
      <c r="DA47" s="663"/>
      <c r="DB47" s="663"/>
      <c r="DC47" s="664"/>
      <c r="DD47" s="648" t="s">
        <v>177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177</v>
      </c>
      <c r="CS48" s="643"/>
      <c r="CT48" s="643"/>
      <c r="CU48" s="643"/>
      <c r="CV48" s="643"/>
      <c r="CW48" s="643"/>
      <c r="CX48" s="643"/>
      <c r="CY48" s="644"/>
      <c r="CZ48" s="645" t="s">
        <v>177</v>
      </c>
      <c r="DA48" s="646"/>
      <c r="DB48" s="646"/>
      <c r="DC48" s="647"/>
      <c r="DD48" s="648" t="s">
        <v>177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1680814</v>
      </c>
      <c r="CS49" s="627"/>
      <c r="CT49" s="627"/>
      <c r="CU49" s="627"/>
      <c r="CV49" s="627"/>
      <c r="CW49" s="627"/>
      <c r="CX49" s="627"/>
      <c r="CY49" s="628"/>
      <c r="CZ49" s="629">
        <v>100</v>
      </c>
      <c r="DA49" s="630"/>
      <c r="DB49" s="630"/>
      <c r="DC49" s="631"/>
      <c r="DD49" s="632">
        <v>1043324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T7uHbVI2OdSRlOy2K78GdgdbNGAp4sRgFl5w/CZb12TRBkwa3jbak3sL4YPjdnOi1PtSqTq49y5e/jWaWtK7g==" saltValue="xYhqo5qiYBpORzdwDcOF6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1757</v>
      </c>
      <c r="R7" s="1162"/>
      <c r="S7" s="1162"/>
      <c r="T7" s="1162"/>
      <c r="U7" s="1162"/>
      <c r="V7" s="1162">
        <v>1681</v>
      </c>
      <c r="W7" s="1162"/>
      <c r="X7" s="1162"/>
      <c r="Y7" s="1162"/>
      <c r="Z7" s="1162"/>
      <c r="AA7" s="1162">
        <v>76</v>
      </c>
      <c r="AB7" s="1162"/>
      <c r="AC7" s="1162"/>
      <c r="AD7" s="1162"/>
      <c r="AE7" s="1163"/>
      <c r="AF7" s="1164">
        <v>55</v>
      </c>
      <c r="AG7" s="1165"/>
      <c r="AH7" s="1165"/>
      <c r="AI7" s="1165"/>
      <c r="AJ7" s="1166"/>
      <c r="AK7" s="1148">
        <v>26</v>
      </c>
      <c r="AL7" s="1149"/>
      <c r="AM7" s="1149"/>
      <c r="AN7" s="1149"/>
      <c r="AO7" s="1149"/>
      <c r="AP7" s="1149">
        <v>1619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392</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1757</v>
      </c>
      <c r="R23" s="1126"/>
      <c r="S23" s="1126"/>
      <c r="T23" s="1126"/>
      <c r="U23" s="1126"/>
      <c r="V23" s="1126">
        <v>1681</v>
      </c>
      <c r="W23" s="1126"/>
      <c r="X23" s="1126"/>
      <c r="Y23" s="1126"/>
      <c r="Z23" s="1126"/>
      <c r="AA23" s="1126">
        <v>76</v>
      </c>
      <c r="AB23" s="1126"/>
      <c r="AC23" s="1126"/>
      <c r="AD23" s="1126"/>
      <c r="AE23" s="1127"/>
      <c r="AF23" s="1128">
        <v>55</v>
      </c>
      <c r="AG23" s="1126"/>
      <c r="AH23" s="1126"/>
      <c r="AI23" s="1126"/>
      <c r="AJ23" s="1129"/>
      <c r="AK23" s="1130"/>
      <c r="AL23" s="1131"/>
      <c r="AM23" s="1131"/>
      <c r="AN23" s="1131"/>
      <c r="AO23" s="1131"/>
      <c r="AP23" s="1126">
        <v>1619</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106</v>
      </c>
      <c r="R28" s="1111"/>
      <c r="S28" s="1111"/>
      <c r="T28" s="1111"/>
      <c r="U28" s="1111"/>
      <c r="V28" s="1111">
        <v>76</v>
      </c>
      <c r="W28" s="1111"/>
      <c r="X28" s="1111"/>
      <c r="Y28" s="1111"/>
      <c r="Z28" s="1111"/>
      <c r="AA28" s="1111">
        <v>30</v>
      </c>
      <c r="AB28" s="1111"/>
      <c r="AC28" s="1111"/>
      <c r="AD28" s="1111"/>
      <c r="AE28" s="1112"/>
      <c r="AF28" s="1113">
        <v>30</v>
      </c>
      <c r="AG28" s="1111"/>
      <c r="AH28" s="1111"/>
      <c r="AI28" s="1111"/>
      <c r="AJ28" s="1114"/>
      <c r="AK28" s="1115">
        <v>11</v>
      </c>
      <c r="AL28" s="1103"/>
      <c r="AM28" s="1103"/>
      <c r="AN28" s="1103"/>
      <c r="AO28" s="1103"/>
      <c r="AP28" s="1103" t="s">
        <v>592</v>
      </c>
      <c r="AQ28" s="1103"/>
      <c r="AR28" s="1103"/>
      <c r="AS28" s="1103"/>
      <c r="AT28" s="1103"/>
      <c r="AU28" s="1103">
        <v>11</v>
      </c>
      <c r="AV28" s="1103"/>
      <c r="AW28" s="1103"/>
      <c r="AX28" s="1103"/>
      <c r="AY28" s="1103"/>
      <c r="AZ28" s="1104" t="s">
        <v>592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407</v>
      </c>
      <c r="C29" s="1089"/>
      <c r="D29" s="1089"/>
      <c r="E29" s="1089"/>
      <c r="F29" s="1089"/>
      <c r="G29" s="1089"/>
      <c r="H29" s="1089"/>
      <c r="I29" s="1089"/>
      <c r="J29" s="1089"/>
      <c r="K29" s="1089"/>
      <c r="L29" s="1089"/>
      <c r="M29" s="1089"/>
      <c r="N29" s="1089"/>
      <c r="O29" s="1089"/>
      <c r="P29" s="1090"/>
      <c r="Q29" s="1100">
        <v>9</v>
      </c>
      <c r="R29" s="1101"/>
      <c r="S29" s="1101"/>
      <c r="T29" s="1101"/>
      <c r="U29" s="1101"/>
      <c r="V29" s="1101">
        <v>9</v>
      </c>
      <c r="W29" s="1101"/>
      <c r="X29" s="1101"/>
      <c r="Y29" s="1101"/>
      <c r="Z29" s="1101"/>
      <c r="AA29" s="1101">
        <v>0</v>
      </c>
      <c r="AB29" s="1101"/>
      <c r="AC29" s="1101"/>
      <c r="AD29" s="1101"/>
      <c r="AE29" s="1102"/>
      <c r="AF29" s="1094">
        <v>0</v>
      </c>
      <c r="AG29" s="1095"/>
      <c r="AH29" s="1095"/>
      <c r="AI29" s="1095"/>
      <c r="AJ29" s="1096"/>
      <c r="AK29" s="1037">
        <v>4</v>
      </c>
      <c r="AL29" s="1028"/>
      <c r="AM29" s="1028"/>
      <c r="AN29" s="1028"/>
      <c r="AO29" s="1028"/>
      <c r="AP29" s="1028" t="s">
        <v>592</v>
      </c>
      <c r="AQ29" s="1028"/>
      <c r="AR29" s="1028"/>
      <c r="AS29" s="1028"/>
      <c r="AT29" s="1028"/>
      <c r="AU29" s="1028">
        <v>4</v>
      </c>
      <c r="AV29" s="1028"/>
      <c r="AW29" s="1028"/>
      <c r="AX29" s="1028"/>
      <c r="AY29" s="1028"/>
      <c r="AZ29" s="1099" t="s">
        <v>592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408</v>
      </c>
      <c r="C30" s="1089"/>
      <c r="D30" s="1089"/>
      <c r="E30" s="1089"/>
      <c r="F30" s="1089"/>
      <c r="G30" s="1089"/>
      <c r="H30" s="1089"/>
      <c r="I30" s="1089"/>
      <c r="J30" s="1089"/>
      <c r="K30" s="1089"/>
      <c r="L30" s="1089"/>
      <c r="M30" s="1089"/>
      <c r="N30" s="1089"/>
      <c r="O30" s="1089"/>
      <c r="P30" s="1090"/>
      <c r="Q30" s="1100">
        <v>197</v>
      </c>
      <c r="R30" s="1101"/>
      <c r="S30" s="1101"/>
      <c r="T30" s="1101"/>
      <c r="U30" s="1101"/>
      <c r="V30" s="1101">
        <v>172</v>
      </c>
      <c r="W30" s="1101"/>
      <c r="X30" s="1101"/>
      <c r="Y30" s="1101"/>
      <c r="Z30" s="1101"/>
      <c r="AA30" s="1101">
        <v>25</v>
      </c>
      <c r="AB30" s="1101"/>
      <c r="AC30" s="1101"/>
      <c r="AD30" s="1101"/>
      <c r="AE30" s="1102"/>
      <c r="AF30" s="1094">
        <v>10</v>
      </c>
      <c r="AG30" s="1095"/>
      <c r="AH30" s="1095"/>
      <c r="AI30" s="1095"/>
      <c r="AJ30" s="1096"/>
      <c r="AK30" s="1037">
        <v>23</v>
      </c>
      <c r="AL30" s="1028"/>
      <c r="AM30" s="1028"/>
      <c r="AN30" s="1028"/>
      <c r="AO30" s="1028"/>
      <c r="AP30" s="1028">
        <v>170</v>
      </c>
      <c r="AQ30" s="1028"/>
      <c r="AR30" s="1028"/>
      <c r="AS30" s="1028"/>
      <c r="AT30" s="1028"/>
      <c r="AU30" s="1028">
        <v>23</v>
      </c>
      <c r="AV30" s="1028"/>
      <c r="AW30" s="1028"/>
      <c r="AX30" s="1028"/>
      <c r="AY30" s="1028"/>
      <c r="AZ30" s="1099" t="s">
        <v>592</v>
      </c>
      <c r="BA30" s="1099"/>
      <c r="BB30" s="1099"/>
      <c r="BC30" s="1099"/>
      <c r="BD30" s="1099"/>
      <c r="BE30" s="1083" t="s">
        <v>409</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410</v>
      </c>
      <c r="C31" s="1089"/>
      <c r="D31" s="1089"/>
      <c r="E31" s="1089"/>
      <c r="F31" s="1089"/>
      <c r="G31" s="1089"/>
      <c r="H31" s="1089"/>
      <c r="I31" s="1089"/>
      <c r="J31" s="1089"/>
      <c r="K31" s="1089"/>
      <c r="L31" s="1089"/>
      <c r="M31" s="1089"/>
      <c r="N31" s="1089"/>
      <c r="O31" s="1089"/>
      <c r="P31" s="1090"/>
      <c r="Q31" s="1100">
        <v>662</v>
      </c>
      <c r="R31" s="1101"/>
      <c r="S31" s="1101"/>
      <c r="T31" s="1101"/>
      <c r="U31" s="1101"/>
      <c r="V31" s="1101">
        <v>658</v>
      </c>
      <c r="W31" s="1101"/>
      <c r="X31" s="1101"/>
      <c r="Y31" s="1101"/>
      <c r="Z31" s="1101"/>
      <c r="AA31" s="1101">
        <v>4</v>
      </c>
      <c r="AB31" s="1101"/>
      <c r="AC31" s="1101"/>
      <c r="AD31" s="1101"/>
      <c r="AE31" s="1102"/>
      <c r="AF31" s="1094">
        <v>4</v>
      </c>
      <c r="AG31" s="1095"/>
      <c r="AH31" s="1095"/>
      <c r="AI31" s="1095"/>
      <c r="AJ31" s="1096"/>
      <c r="AK31" s="1037">
        <v>34</v>
      </c>
      <c r="AL31" s="1028"/>
      <c r="AM31" s="1028"/>
      <c r="AN31" s="1028"/>
      <c r="AO31" s="1028"/>
      <c r="AP31" s="1028">
        <v>700</v>
      </c>
      <c r="AQ31" s="1028"/>
      <c r="AR31" s="1028"/>
      <c r="AS31" s="1028"/>
      <c r="AT31" s="1028"/>
      <c r="AU31" s="1028">
        <v>34</v>
      </c>
      <c r="AV31" s="1028"/>
      <c r="AW31" s="1028"/>
      <c r="AX31" s="1028"/>
      <c r="AY31" s="1028"/>
      <c r="AZ31" s="1099" t="s">
        <v>592</v>
      </c>
      <c r="BA31" s="1099"/>
      <c r="BB31" s="1099"/>
      <c r="BC31" s="1099"/>
      <c r="BD31" s="1099"/>
      <c r="BE31" s="1083" t="s">
        <v>409</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411</v>
      </c>
      <c r="C32" s="1089"/>
      <c r="D32" s="1089"/>
      <c r="E32" s="1089"/>
      <c r="F32" s="1089"/>
      <c r="G32" s="1089"/>
      <c r="H32" s="1089"/>
      <c r="I32" s="1089"/>
      <c r="J32" s="1089"/>
      <c r="K32" s="1089"/>
      <c r="L32" s="1089"/>
      <c r="M32" s="1089"/>
      <c r="N32" s="1089"/>
      <c r="O32" s="1089"/>
      <c r="P32" s="1090"/>
      <c r="Q32" s="1100">
        <v>25</v>
      </c>
      <c r="R32" s="1101"/>
      <c r="S32" s="1101"/>
      <c r="T32" s="1101"/>
      <c r="U32" s="1101"/>
      <c r="V32" s="1101">
        <v>24</v>
      </c>
      <c r="W32" s="1101"/>
      <c r="X32" s="1101"/>
      <c r="Y32" s="1101"/>
      <c r="Z32" s="1101"/>
      <c r="AA32" s="1101">
        <v>0</v>
      </c>
      <c r="AB32" s="1101"/>
      <c r="AC32" s="1101"/>
      <c r="AD32" s="1101"/>
      <c r="AE32" s="1102"/>
      <c r="AF32" s="1094">
        <v>0</v>
      </c>
      <c r="AG32" s="1095"/>
      <c r="AH32" s="1095"/>
      <c r="AI32" s="1095"/>
      <c r="AJ32" s="1096"/>
      <c r="AK32" s="1037">
        <v>9</v>
      </c>
      <c r="AL32" s="1028"/>
      <c r="AM32" s="1028"/>
      <c r="AN32" s="1028"/>
      <c r="AO32" s="1028"/>
      <c r="AP32" s="1028">
        <v>28</v>
      </c>
      <c r="AQ32" s="1028"/>
      <c r="AR32" s="1028"/>
      <c r="AS32" s="1028"/>
      <c r="AT32" s="1028"/>
      <c r="AU32" s="1028">
        <v>9</v>
      </c>
      <c r="AV32" s="1028"/>
      <c r="AW32" s="1028"/>
      <c r="AX32" s="1028"/>
      <c r="AY32" s="1028"/>
      <c r="AZ32" s="1099" t="s">
        <v>592</v>
      </c>
      <c r="BA32" s="1099"/>
      <c r="BB32" s="1099"/>
      <c r="BC32" s="1099"/>
      <c r="BD32" s="1099"/>
      <c r="BE32" s="1083" t="s">
        <v>412</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413</v>
      </c>
      <c r="C33" s="1089"/>
      <c r="D33" s="1089"/>
      <c r="E33" s="1089"/>
      <c r="F33" s="1089"/>
      <c r="G33" s="1089"/>
      <c r="H33" s="1089"/>
      <c r="I33" s="1089"/>
      <c r="J33" s="1089"/>
      <c r="K33" s="1089"/>
      <c r="L33" s="1089"/>
      <c r="M33" s="1089"/>
      <c r="N33" s="1089"/>
      <c r="O33" s="1089"/>
      <c r="P33" s="1090"/>
      <c r="Q33" s="1100">
        <v>52</v>
      </c>
      <c r="R33" s="1101"/>
      <c r="S33" s="1101"/>
      <c r="T33" s="1101"/>
      <c r="U33" s="1101"/>
      <c r="V33" s="1101">
        <v>23</v>
      </c>
      <c r="W33" s="1101"/>
      <c r="X33" s="1101"/>
      <c r="Y33" s="1101"/>
      <c r="Z33" s="1101"/>
      <c r="AA33" s="1101">
        <v>29</v>
      </c>
      <c r="AB33" s="1101"/>
      <c r="AC33" s="1101"/>
      <c r="AD33" s="1101"/>
      <c r="AE33" s="1102"/>
      <c r="AF33" s="1094">
        <v>29</v>
      </c>
      <c r="AG33" s="1095"/>
      <c r="AH33" s="1095"/>
      <c r="AI33" s="1095"/>
      <c r="AJ33" s="1096"/>
      <c r="AK33" s="1037" t="s">
        <v>592</v>
      </c>
      <c r="AL33" s="1028"/>
      <c r="AM33" s="1028"/>
      <c r="AN33" s="1028"/>
      <c r="AO33" s="1028"/>
      <c r="AP33" s="1028" t="s">
        <v>592</v>
      </c>
      <c r="AQ33" s="1028"/>
      <c r="AR33" s="1028"/>
      <c r="AS33" s="1028"/>
      <c r="AT33" s="1028"/>
      <c r="AU33" s="1028" t="s">
        <v>592</v>
      </c>
      <c r="AV33" s="1028"/>
      <c r="AW33" s="1028"/>
      <c r="AX33" s="1028"/>
      <c r="AY33" s="1028"/>
      <c r="AZ33" s="1099" t="s">
        <v>592</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73</v>
      </c>
      <c r="AG63" s="1016"/>
      <c r="AH63" s="1016"/>
      <c r="AI63" s="1016"/>
      <c r="AJ63" s="1081"/>
      <c r="AK63" s="1082"/>
      <c r="AL63" s="1020"/>
      <c r="AM63" s="1020"/>
      <c r="AN63" s="1020"/>
      <c r="AO63" s="1020"/>
      <c r="AP63" s="1016">
        <f>SUM(AP28:AT62)</f>
        <v>898</v>
      </c>
      <c r="AQ63" s="1016"/>
      <c r="AR63" s="1016"/>
      <c r="AS63" s="1016"/>
      <c r="AT63" s="1016"/>
      <c r="AU63" s="1016">
        <f>SUM(AU28:AY62)</f>
        <v>81</v>
      </c>
      <c r="AV63" s="1016"/>
      <c r="AW63" s="1016"/>
      <c r="AX63" s="1016"/>
      <c r="AY63" s="1016"/>
      <c r="AZ63" s="1076"/>
      <c r="BA63" s="1076"/>
      <c r="BB63" s="1076"/>
      <c r="BC63" s="1076"/>
      <c r="BD63" s="1076"/>
      <c r="BE63" s="1016"/>
      <c r="BF63" s="1016"/>
      <c r="BG63" s="1016"/>
      <c r="BH63" s="1016"/>
      <c r="BI63" s="1016"/>
      <c r="BJ63" s="1077" t="s">
        <v>416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402</v>
      </c>
      <c r="AL66" s="1053"/>
      <c r="AM66" s="1053"/>
      <c r="AN66" s="1053"/>
      <c r="AO66" s="1054"/>
      <c r="AP66" s="1058" t="s">
        <v>423</v>
      </c>
      <c r="AQ66" s="1059"/>
      <c r="AR66" s="1059"/>
      <c r="AS66" s="1059"/>
      <c r="AT66" s="1060"/>
      <c r="AU66" s="1058" t="s">
        <v>424</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1585</v>
      </c>
      <c r="R68" s="1039"/>
      <c r="S68" s="1039"/>
      <c r="T68" s="1039"/>
      <c r="U68" s="1039"/>
      <c r="V68" s="1039">
        <v>1538</v>
      </c>
      <c r="W68" s="1039"/>
      <c r="X68" s="1039"/>
      <c r="Y68" s="1039"/>
      <c r="Z68" s="1039"/>
      <c r="AA68" s="1039">
        <v>47</v>
      </c>
      <c r="AB68" s="1039"/>
      <c r="AC68" s="1039"/>
      <c r="AD68" s="1039"/>
      <c r="AE68" s="1039"/>
      <c r="AF68" s="1039">
        <v>47</v>
      </c>
      <c r="AG68" s="1039"/>
      <c r="AH68" s="1039"/>
      <c r="AI68" s="1039"/>
      <c r="AJ68" s="1039"/>
      <c r="AK68" s="1039">
        <v>33</v>
      </c>
      <c r="AL68" s="1039"/>
      <c r="AM68" s="1039"/>
      <c r="AN68" s="1039"/>
      <c r="AO68" s="1039"/>
      <c r="AP68" s="1039" t="s">
        <v>607</v>
      </c>
      <c r="AQ68" s="1039"/>
      <c r="AR68" s="1039"/>
      <c r="AS68" s="1039"/>
      <c r="AT68" s="1039"/>
      <c r="AU68" s="1039" t="s">
        <v>607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35559</v>
      </c>
      <c r="R69" s="1028"/>
      <c r="S69" s="1028"/>
      <c r="T69" s="1028"/>
      <c r="U69" s="1028"/>
      <c r="V69" s="1028">
        <v>34739</v>
      </c>
      <c r="W69" s="1028"/>
      <c r="X69" s="1028"/>
      <c r="Y69" s="1028"/>
      <c r="Z69" s="1028"/>
      <c r="AA69" s="1028">
        <v>860</v>
      </c>
      <c r="AB69" s="1028"/>
      <c r="AC69" s="1028"/>
      <c r="AD69" s="1028"/>
      <c r="AE69" s="1028"/>
      <c r="AF69" s="1028">
        <v>860</v>
      </c>
      <c r="AG69" s="1028"/>
      <c r="AH69" s="1028"/>
      <c r="AI69" s="1028"/>
      <c r="AJ69" s="1028"/>
      <c r="AK69" s="1028">
        <v>800</v>
      </c>
      <c r="AL69" s="1028"/>
      <c r="AM69" s="1028"/>
      <c r="AN69" s="1028"/>
      <c r="AO69" s="1028"/>
      <c r="AP69" s="1028" t="s">
        <v>607</v>
      </c>
      <c r="AQ69" s="1028"/>
      <c r="AR69" s="1028"/>
      <c r="AS69" s="1028"/>
      <c r="AT69" s="1028"/>
      <c r="AU69" s="1028" t="s">
        <v>607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164</v>
      </c>
      <c r="R70" s="1028"/>
      <c r="S70" s="1028"/>
      <c r="T70" s="1028"/>
      <c r="U70" s="1028"/>
      <c r="V70" s="1028">
        <v>124</v>
      </c>
      <c r="W70" s="1028"/>
      <c r="X70" s="1028"/>
      <c r="Y70" s="1028"/>
      <c r="Z70" s="1028"/>
      <c r="AA70" s="1028">
        <v>40</v>
      </c>
      <c r="AB70" s="1028"/>
      <c r="AC70" s="1028"/>
      <c r="AD70" s="1028"/>
      <c r="AE70" s="1028"/>
      <c r="AF70" s="1028">
        <v>40</v>
      </c>
      <c r="AG70" s="1028"/>
      <c r="AH70" s="1028"/>
      <c r="AI70" s="1028"/>
      <c r="AJ70" s="1028"/>
      <c r="AK70" s="1028">
        <v>0</v>
      </c>
      <c r="AL70" s="1028"/>
      <c r="AM70" s="1028"/>
      <c r="AN70" s="1028"/>
      <c r="AO70" s="1028"/>
      <c r="AP70" s="1028" t="s">
        <v>607</v>
      </c>
      <c r="AQ70" s="1028"/>
      <c r="AR70" s="1028"/>
      <c r="AS70" s="1028"/>
      <c r="AT70" s="1028"/>
      <c r="AU70" s="1028" t="s">
        <v>607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596</v>
      </c>
      <c r="C71" s="1032"/>
      <c r="D71" s="1032"/>
      <c r="E71" s="1032"/>
      <c r="F71" s="1032"/>
      <c r="G71" s="1032"/>
      <c r="H71" s="1032"/>
      <c r="I71" s="1032"/>
      <c r="J71" s="1032"/>
      <c r="K71" s="1032"/>
      <c r="L71" s="1032"/>
      <c r="M71" s="1032"/>
      <c r="N71" s="1032"/>
      <c r="O71" s="1032"/>
      <c r="P71" s="1033"/>
      <c r="Q71" s="1034">
        <v>147921</v>
      </c>
      <c r="R71" s="1028"/>
      <c r="S71" s="1028"/>
      <c r="T71" s="1028"/>
      <c r="U71" s="1028"/>
      <c r="V71" s="1028">
        <v>139803</v>
      </c>
      <c r="W71" s="1028"/>
      <c r="X71" s="1028"/>
      <c r="Y71" s="1028"/>
      <c r="Z71" s="1028"/>
      <c r="AA71" s="1028">
        <v>8118</v>
      </c>
      <c r="AB71" s="1028"/>
      <c r="AC71" s="1028"/>
      <c r="AD71" s="1028"/>
      <c r="AE71" s="1028"/>
      <c r="AF71" s="1028">
        <v>8118</v>
      </c>
      <c r="AG71" s="1028"/>
      <c r="AH71" s="1028"/>
      <c r="AI71" s="1028"/>
      <c r="AJ71" s="1028"/>
      <c r="AK71" s="1028">
        <v>1654</v>
      </c>
      <c r="AL71" s="1028"/>
      <c r="AM71" s="1028"/>
      <c r="AN71" s="1028"/>
      <c r="AO71" s="1028"/>
      <c r="AP71" s="1028" t="s">
        <v>607</v>
      </c>
      <c r="AQ71" s="1028"/>
      <c r="AR71" s="1028"/>
      <c r="AS71" s="1028"/>
      <c r="AT71" s="1028"/>
      <c r="AU71" s="1028" t="s">
        <v>607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597</v>
      </c>
      <c r="C72" s="1032"/>
      <c r="D72" s="1032"/>
      <c r="E72" s="1032"/>
      <c r="F72" s="1032"/>
      <c r="G72" s="1032"/>
      <c r="H72" s="1032"/>
      <c r="I72" s="1032"/>
      <c r="J72" s="1032"/>
      <c r="K72" s="1032"/>
      <c r="L72" s="1032"/>
      <c r="M72" s="1032"/>
      <c r="N72" s="1032"/>
      <c r="O72" s="1032"/>
      <c r="P72" s="1033"/>
      <c r="Q72" s="1034">
        <v>158</v>
      </c>
      <c r="R72" s="1028"/>
      <c r="S72" s="1028"/>
      <c r="T72" s="1028"/>
      <c r="U72" s="1028"/>
      <c r="V72" s="1028">
        <v>149</v>
      </c>
      <c r="W72" s="1028"/>
      <c r="X72" s="1028"/>
      <c r="Y72" s="1028"/>
      <c r="Z72" s="1028"/>
      <c r="AA72" s="1028">
        <v>8</v>
      </c>
      <c r="AB72" s="1028"/>
      <c r="AC72" s="1028"/>
      <c r="AD72" s="1028"/>
      <c r="AE72" s="1028"/>
      <c r="AF72" s="1028">
        <v>8</v>
      </c>
      <c r="AG72" s="1028"/>
      <c r="AH72" s="1028"/>
      <c r="AI72" s="1028"/>
      <c r="AJ72" s="1028"/>
      <c r="AK72" s="1028">
        <v>38</v>
      </c>
      <c r="AL72" s="1028"/>
      <c r="AM72" s="1028"/>
      <c r="AN72" s="1028"/>
      <c r="AO72" s="1028"/>
      <c r="AP72" s="1028" t="s">
        <v>607</v>
      </c>
      <c r="AQ72" s="1028"/>
      <c r="AR72" s="1028"/>
      <c r="AS72" s="1028"/>
      <c r="AT72" s="1028"/>
      <c r="AU72" s="1028" t="s">
        <v>607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598</v>
      </c>
      <c r="C73" s="1032"/>
      <c r="D73" s="1032"/>
      <c r="E73" s="1032"/>
      <c r="F73" s="1032"/>
      <c r="G73" s="1032"/>
      <c r="H73" s="1032"/>
      <c r="I73" s="1032"/>
      <c r="J73" s="1032"/>
      <c r="K73" s="1032"/>
      <c r="L73" s="1032"/>
      <c r="M73" s="1032"/>
      <c r="N73" s="1032"/>
      <c r="O73" s="1032"/>
      <c r="P73" s="1033"/>
      <c r="Q73" s="1034">
        <v>7417</v>
      </c>
      <c r="R73" s="1028"/>
      <c r="S73" s="1028"/>
      <c r="T73" s="1028"/>
      <c r="U73" s="1028"/>
      <c r="V73" s="1028">
        <v>7036</v>
      </c>
      <c r="W73" s="1028"/>
      <c r="X73" s="1028"/>
      <c r="Y73" s="1028"/>
      <c r="Z73" s="1028"/>
      <c r="AA73" s="1028">
        <v>381</v>
      </c>
      <c r="AB73" s="1028"/>
      <c r="AC73" s="1028"/>
      <c r="AD73" s="1028"/>
      <c r="AE73" s="1028"/>
      <c r="AF73" s="1028">
        <v>381</v>
      </c>
      <c r="AG73" s="1028"/>
      <c r="AH73" s="1028"/>
      <c r="AI73" s="1028"/>
      <c r="AJ73" s="1028"/>
      <c r="AK73" s="1028">
        <v>0</v>
      </c>
      <c r="AL73" s="1028"/>
      <c r="AM73" s="1028"/>
      <c r="AN73" s="1028"/>
      <c r="AO73" s="1028"/>
      <c r="AP73" s="1028" t="s">
        <v>607</v>
      </c>
      <c r="AQ73" s="1028"/>
      <c r="AR73" s="1028"/>
      <c r="AS73" s="1028"/>
      <c r="AT73" s="1028"/>
      <c r="AU73" s="1028" t="s">
        <v>607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599</v>
      </c>
      <c r="C74" s="1032"/>
      <c r="D74" s="1032"/>
      <c r="E74" s="1032"/>
      <c r="F74" s="1032"/>
      <c r="G74" s="1032"/>
      <c r="H74" s="1032"/>
      <c r="I74" s="1032"/>
      <c r="J74" s="1032"/>
      <c r="K74" s="1032"/>
      <c r="L74" s="1032"/>
      <c r="M74" s="1032"/>
      <c r="N74" s="1032"/>
      <c r="O74" s="1032"/>
      <c r="P74" s="1033"/>
      <c r="Q74" s="1034">
        <v>3227</v>
      </c>
      <c r="R74" s="1028"/>
      <c r="S74" s="1028"/>
      <c r="T74" s="1028"/>
      <c r="U74" s="1028"/>
      <c r="V74" s="1028">
        <v>3136</v>
      </c>
      <c r="W74" s="1028"/>
      <c r="X74" s="1028"/>
      <c r="Y74" s="1028"/>
      <c r="Z74" s="1028"/>
      <c r="AA74" s="1028">
        <v>92</v>
      </c>
      <c r="AB74" s="1028"/>
      <c r="AC74" s="1028"/>
      <c r="AD74" s="1028"/>
      <c r="AE74" s="1028"/>
      <c r="AF74" s="1028">
        <v>92</v>
      </c>
      <c r="AG74" s="1028"/>
      <c r="AH74" s="1028"/>
      <c r="AI74" s="1028"/>
      <c r="AJ74" s="1028"/>
      <c r="AK74" s="1028">
        <v>156</v>
      </c>
      <c r="AL74" s="1028"/>
      <c r="AM74" s="1028"/>
      <c r="AN74" s="1028"/>
      <c r="AO74" s="1028"/>
      <c r="AP74" s="1028" t="s">
        <v>607</v>
      </c>
      <c r="AQ74" s="1028"/>
      <c r="AR74" s="1028"/>
      <c r="AS74" s="1028"/>
      <c r="AT74" s="1028"/>
      <c r="AU74" s="1028" t="s">
        <v>607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600</v>
      </c>
      <c r="C75" s="1032"/>
      <c r="D75" s="1032"/>
      <c r="E75" s="1032"/>
      <c r="F75" s="1032"/>
      <c r="G75" s="1032"/>
      <c r="H75" s="1032"/>
      <c r="I75" s="1032"/>
      <c r="J75" s="1032"/>
      <c r="K75" s="1032"/>
      <c r="L75" s="1032"/>
      <c r="M75" s="1032"/>
      <c r="N75" s="1032"/>
      <c r="O75" s="1032"/>
      <c r="P75" s="1033"/>
      <c r="Q75" s="1035">
        <v>535</v>
      </c>
      <c r="R75" s="1036"/>
      <c r="S75" s="1036"/>
      <c r="T75" s="1036"/>
      <c r="U75" s="1037"/>
      <c r="V75" s="1038">
        <v>477</v>
      </c>
      <c r="W75" s="1036"/>
      <c r="X75" s="1036"/>
      <c r="Y75" s="1036"/>
      <c r="Z75" s="1037"/>
      <c r="AA75" s="1038">
        <v>58</v>
      </c>
      <c r="AB75" s="1036"/>
      <c r="AC75" s="1036"/>
      <c r="AD75" s="1036"/>
      <c r="AE75" s="1037"/>
      <c r="AF75" s="1038">
        <v>58</v>
      </c>
      <c r="AG75" s="1036"/>
      <c r="AH75" s="1036"/>
      <c r="AI75" s="1036"/>
      <c r="AJ75" s="1037"/>
      <c r="AK75" s="1038">
        <v>6</v>
      </c>
      <c r="AL75" s="1036"/>
      <c r="AM75" s="1036"/>
      <c r="AN75" s="1036"/>
      <c r="AO75" s="1037"/>
      <c r="AP75" s="1038" t="s">
        <v>607</v>
      </c>
      <c r="AQ75" s="1036"/>
      <c r="AR75" s="1036"/>
      <c r="AS75" s="1036"/>
      <c r="AT75" s="1037"/>
      <c r="AU75" s="1038" t="s">
        <v>607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601</v>
      </c>
      <c r="C76" s="1032"/>
      <c r="D76" s="1032"/>
      <c r="E76" s="1032"/>
      <c r="F76" s="1032"/>
      <c r="G76" s="1032"/>
      <c r="H76" s="1032"/>
      <c r="I76" s="1032"/>
      <c r="J76" s="1032"/>
      <c r="K76" s="1032"/>
      <c r="L76" s="1032"/>
      <c r="M76" s="1032"/>
      <c r="N76" s="1032"/>
      <c r="O76" s="1032"/>
      <c r="P76" s="1033"/>
      <c r="Q76" s="1035" t="s">
        <v>607</v>
      </c>
      <c r="R76" s="1036"/>
      <c r="S76" s="1036"/>
      <c r="T76" s="1036"/>
      <c r="U76" s="1037"/>
      <c r="V76" s="1038" t="s">
        <v>607</v>
      </c>
      <c r="W76" s="1036"/>
      <c r="X76" s="1036"/>
      <c r="Y76" s="1036"/>
      <c r="Z76" s="1037"/>
      <c r="AA76" s="1038" t="s">
        <v>607</v>
      </c>
      <c r="AB76" s="1036"/>
      <c r="AC76" s="1036"/>
      <c r="AD76" s="1036"/>
      <c r="AE76" s="1037"/>
      <c r="AF76" s="1038" t="s">
        <v>607</v>
      </c>
      <c r="AG76" s="1036"/>
      <c r="AH76" s="1036"/>
      <c r="AI76" s="1036"/>
      <c r="AJ76" s="1037"/>
      <c r="AK76" s="1038">
        <v>0</v>
      </c>
      <c r="AL76" s="1036"/>
      <c r="AM76" s="1036"/>
      <c r="AN76" s="1036"/>
      <c r="AO76" s="1037"/>
      <c r="AP76" s="1038" t="s">
        <v>607</v>
      </c>
      <c r="AQ76" s="1036"/>
      <c r="AR76" s="1036"/>
      <c r="AS76" s="1036"/>
      <c r="AT76" s="1037"/>
      <c r="AU76" s="1038" t="s">
        <v>607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9604</v>
      </c>
      <c r="AG88" s="1016"/>
      <c r="AH88" s="1016"/>
      <c r="AI88" s="1016"/>
      <c r="AJ88" s="1016"/>
      <c r="AK88" s="1020"/>
      <c r="AL88" s="1020"/>
      <c r="AM88" s="1020"/>
      <c r="AN88" s="1020"/>
      <c r="AO88" s="1020"/>
      <c r="AP88" s="1016">
        <f>SUM(AP68:AT87)</f>
        <v>0</v>
      </c>
      <c r="AQ88" s="1016"/>
      <c r="AR88" s="1016"/>
      <c r="AS88" s="1016"/>
      <c r="AT88" s="1016"/>
      <c r="AU88" s="1016">
        <f>SUM(AU68:AY87)</f>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309</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309</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309</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122641</v>
      </c>
      <c r="AB110" s="944"/>
      <c r="AC110" s="944"/>
      <c r="AD110" s="944"/>
      <c r="AE110" s="945"/>
      <c r="AF110" s="946">
        <v>117096</v>
      </c>
      <c r="AG110" s="944"/>
      <c r="AH110" s="944"/>
      <c r="AI110" s="944"/>
      <c r="AJ110" s="945"/>
      <c r="AK110" s="946">
        <v>128378</v>
      </c>
      <c r="AL110" s="944"/>
      <c r="AM110" s="944"/>
      <c r="AN110" s="944"/>
      <c r="AO110" s="945"/>
      <c r="AP110" s="947">
        <v>21.8</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1550595</v>
      </c>
      <c r="BR110" s="891"/>
      <c r="BS110" s="891"/>
      <c r="BT110" s="891"/>
      <c r="BU110" s="891"/>
      <c r="BV110" s="891">
        <v>1642707</v>
      </c>
      <c r="BW110" s="891"/>
      <c r="BX110" s="891"/>
      <c r="BY110" s="891"/>
      <c r="BZ110" s="891"/>
      <c r="CA110" s="891">
        <v>1619194</v>
      </c>
      <c r="CB110" s="891"/>
      <c r="CC110" s="891"/>
      <c r="CD110" s="891"/>
      <c r="CE110" s="891"/>
      <c r="CF110" s="915">
        <v>274.60000000000002</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443</v>
      </c>
      <c r="DM110" s="891"/>
      <c r="DN110" s="891"/>
      <c r="DO110" s="891"/>
      <c r="DP110" s="891"/>
      <c r="DQ110" s="891" t="s">
        <v>442</v>
      </c>
      <c r="DR110" s="891"/>
      <c r="DS110" s="891"/>
      <c r="DT110" s="891"/>
      <c r="DU110" s="891"/>
      <c r="DV110" s="892" t="s">
        <v>442</v>
      </c>
      <c r="DW110" s="892"/>
      <c r="DX110" s="892"/>
      <c r="DY110" s="892"/>
      <c r="DZ110" s="893"/>
    </row>
    <row r="111" spans="1:131" s="248" customFormat="1" ht="26.25" customHeight="1" x14ac:dyDescent="0.15">
      <c r="A111" s="820" t="s">
        <v>444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442</v>
      </c>
      <c r="AB111" s="972"/>
      <c r="AC111" s="972"/>
      <c r="AD111" s="972"/>
      <c r="AE111" s="973"/>
      <c r="AF111" s="974" t="s">
        <v>443</v>
      </c>
      <c r="AG111" s="972"/>
      <c r="AH111" s="972"/>
      <c r="AI111" s="972"/>
      <c r="AJ111" s="973"/>
      <c r="AK111" s="974" t="s">
        <v>177</v>
      </c>
      <c r="AL111" s="972"/>
      <c r="AM111" s="972"/>
      <c r="AN111" s="972"/>
      <c r="AO111" s="973"/>
      <c r="AP111" s="975" t="s">
        <v>445</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t="s">
        <v>395</v>
      </c>
      <c r="BR111" s="863"/>
      <c r="BS111" s="863"/>
      <c r="BT111" s="863"/>
      <c r="BU111" s="863"/>
      <c r="BV111" s="863" t="s">
        <v>395</v>
      </c>
      <c r="BW111" s="863"/>
      <c r="BX111" s="863"/>
      <c r="BY111" s="863"/>
      <c r="BZ111" s="863"/>
      <c r="CA111" s="863" t="s">
        <v>395</v>
      </c>
      <c r="CB111" s="863"/>
      <c r="CC111" s="863"/>
      <c r="CD111" s="863"/>
      <c r="CE111" s="863"/>
      <c r="CF111" s="924" t="s">
        <v>445</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448</v>
      </c>
      <c r="DM111" s="863"/>
      <c r="DN111" s="863"/>
      <c r="DO111" s="863"/>
      <c r="DP111" s="863"/>
      <c r="DQ111" s="863" t="s">
        <v>442</v>
      </c>
      <c r="DR111" s="863"/>
      <c r="DS111" s="863"/>
      <c r="DT111" s="863"/>
      <c r="DU111" s="863"/>
      <c r="DV111" s="840" t="s">
        <v>445</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445</v>
      </c>
      <c r="AB112" s="826"/>
      <c r="AC112" s="826"/>
      <c r="AD112" s="826"/>
      <c r="AE112" s="827"/>
      <c r="AF112" s="828" t="s">
        <v>451</v>
      </c>
      <c r="AG112" s="826"/>
      <c r="AH112" s="826"/>
      <c r="AI112" s="826"/>
      <c r="AJ112" s="827"/>
      <c r="AK112" s="828" t="s">
        <v>395</v>
      </c>
      <c r="AL112" s="826"/>
      <c r="AM112" s="826"/>
      <c r="AN112" s="826"/>
      <c r="AO112" s="827"/>
      <c r="AP112" s="873" t="s">
        <v>442</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123141</v>
      </c>
      <c r="BR112" s="863"/>
      <c r="BS112" s="863"/>
      <c r="BT112" s="863"/>
      <c r="BU112" s="863"/>
      <c r="BV112" s="863">
        <v>127696</v>
      </c>
      <c r="BW112" s="863"/>
      <c r="BX112" s="863"/>
      <c r="BY112" s="863"/>
      <c r="BZ112" s="863"/>
      <c r="CA112" s="863">
        <v>155799</v>
      </c>
      <c r="CB112" s="863"/>
      <c r="CC112" s="863"/>
      <c r="CD112" s="863"/>
      <c r="CE112" s="863"/>
      <c r="CF112" s="924">
        <v>26.4</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442</v>
      </c>
      <c r="DM112" s="863"/>
      <c r="DN112" s="863"/>
      <c r="DO112" s="863"/>
      <c r="DP112" s="863"/>
      <c r="DQ112" s="863" t="s">
        <v>451</v>
      </c>
      <c r="DR112" s="863"/>
      <c r="DS112" s="863"/>
      <c r="DT112" s="863"/>
      <c r="DU112" s="863"/>
      <c r="DV112" s="840" t="s">
        <v>395</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7706</v>
      </c>
      <c r="AB113" s="972"/>
      <c r="AC113" s="972"/>
      <c r="AD113" s="972"/>
      <c r="AE113" s="973"/>
      <c r="AF113" s="974">
        <v>11872</v>
      </c>
      <c r="AG113" s="972"/>
      <c r="AH113" s="972"/>
      <c r="AI113" s="972"/>
      <c r="AJ113" s="973"/>
      <c r="AK113" s="974">
        <v>8795</v>
      </c>
      <c r="AL113" s="972"/>
      <c r="AM113" s="972"/>
      <c r="AN113" s="972"/>
      <c r="AO113" s="973"/>
      <c r="AP113" s="975">
        <v>1.5</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t="s">
        <v>445</v>
      </c>
      <c r="BR113" s="863"/>
      <c r="BS113" s="863"/>
      <c r="BT113" s="863"/>
      <c r="BU113" s="863"/>
      <c r="BV113" s="863" t="s">
        <v>395</v>
      </c>
      <c r="BW113" s="863"/>
      <c r="BX113" s="863"/>
      <c r="BY113" s="863"/>
      <c r="BZ113" s="863"/>
      <c r="CA113" s="863" t="s">
        <v>442</v>
      </c>
      <c r="CB113" s="863"/>
      <c r="CC113" s="863"/>
      <c r="CD113" s="863"/>
      <c r="CE113" s="863"/>
      <c r="CF113" s="924" t="s">
        <v>448</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442</v>
      </c>
      <c r="DM113" s="826"/>
      <c r="DN113" s="826"/>
      <c r="DO113" s="826"/>
      <c r="DP113" s="827"/>
      <c r="DQ113" s="828" t="s">
        <v>442</v>
      </c>
      <c r="DR113" s="826"/>
      <c r="DS113" s="826"/>
      <c r="DT113" s="826"/>
      <c r="DU113" s="827"/>
      <c r="DV113" s="873" t="s">
        <v>395</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446</v>
      </c>
      <c r="AB114" s="826"/>
      <c r="AC114" s="826"/>
      <c r="AD114" s="826"/>
      <c r="AE114" s="827"/>
      <c r="AF114" s="828">
        <v>475</v>
      </c>
      <c r="AG114" s="826"/>
      <c r="AH114" s="826"/>
      <c r="AI114" s="826"/>
      <c r="AJ114" s="827"/>
      <c r="AK114" s="828">
        <v>489</v>
      </c>
      <c r="AL114" s="826"/>
      <c r="AM114" s="826"/>
      <c r="AN114" s="826"/>
      <c r="AO114" s="827"/>
      <c r="AP114" s="873">
        <v>0.1</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72514</v>
      </c>
      <c r="BR114" s="863"/>
      <c r="BS114" s="863"/>
      <c r="BT114" s="863"/>
      <c r="BU114" s="863"/>
      <c r="BV114" s="863">
        <v>64363</v>
      </c>
      <c r="BW114" s="863"/>
      <c r="BX114" s="863"/>
      <c r="BY114" s="863"/>
      <c r="BZ114" s="863"/>
      <c r="CA114" s="863">
        <v>36295</v>
      </c>
      <c r="CB114" s="863"/>
      <c r="CC114" s="863"/>
      <c r="CD114" s="863"/>
      <c r="CE114" s="863"/>
      <c r="CF114" s="924">
        <v>6.2</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445</v>
      </c>
      <c r="DH114" s="826"/>
      <c r="DI114" s="826"/>
      <c r="DJ114" s="826"/>
      <c r="DK114" s="827"/>
      <c r="DL114" s="828" t="s">
        <v>442</v>
      </c>
      <c r="DM114" s="826"/>
      <c r="DN114" s="826"/>
      <c r="DO114" s="826"/>
      <c r="DP114" s="827"/>
      <c r="DQ114" s="828" t="s">
        <v>445</v>
      </c>
      <c r="DR114" s="826"/>
      <c r="DS114" s="826"/>
      <c r="DT114" s="826"/>
      <c r="DU114" s="827"/>
      <c r="DV114" s="873" t="s">
        <v>443</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451</v>
      </c>
      <c r="AB115" s="972"/>
      <c r="AC115" s="972"/>
      <c r="AD115" s="972"/>
      <c r="AE115" s="973"/>
      <c r="AF115" s="974" t="s">
        <v>442</v>
      </c>
      <c r="AG115" s="972"/>
      <c r="AH115" s="972"/>
      <c r="AI115" s="972"/>
      <c r="AJ115" s="973"/>
      <c r="AK115" s="974" t="s">
        <v>445</v>
      </c>
      <c r="AL115" s="972"/>
      <c r="AM115" s="972"/>
      <c r="AN115" s="972"/>
      <c r="AO115" s="973"/>
      <c r="AP115" s="975" t="s">
        <v>395</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445</v>
      </c>
      <c r="BR115" s="863"/>
      <c r="BS115" s="863"/>
      <c r="BT115" s="863"/>
      <c r="BU115" s="863"/>
      <c r="BV115" s="863" t="s">
        <v>442</v>
      </c>
      <c r="BW115" s="863"/>
      <c r="BX115" s="863"/>
      <c r="BY115" s="863"/>
      <c r="BZ115" s="863"/>
      <c r="CA115" s="863" t="s">
        <v>395</v>
      </c>
      <c r="CB115" s="863"/>
      <c r="CC115" s="863"/>
      <c r="CD115" s="863"/>
      <c r="CE115" s="863"/>
      <c r="CF115" s="924" t="s">
        <v>442</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442</v>
      </c>
      <c r="DH115" s="826"/>
      <c r="DI115" s="826"/>
      <c r="DJ115" s="826"/>
      <c r="DK115" s="827"/>
      <c r="DL115" s="828" t="s">
        <v>443</v>
      </c>
      <c r="DM115" s="826"/>
      <c r="DN115" s="826"/>
      <c r="DO115" s="826"/>
      <c r="DP115" s="827"/>
      <c r="DQ115" s="828" t="s">
        <v>395</v>
      </c>
      <c r="DR115" s="826"/>
      <c r="DS115" s="826"/>
      <c r="DT115" s="826"/>
      <c r="DU115" s="827"/>
      <c r="DV115" s="873" t="s">
        <v>395</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395</v>
      </c>
      <c r="AB116" s="826"/>
      <c r="AC116" s="826"/>
      <c r="AD116" s="826"/>
      <c r="AE116" s="827"/>
      <c r="AF116" s="828" t="s">
        <v>445</v>
      </c>
      <c r="AG116" s="826"/>
      <c r="AH116" s="826"/>
      <c r="AI116" s="826"/>
      <c r="AJ116" s="827"/>
      <c r="AK116" s="828" t="s">
        <v>445</v>
      </c>
      <c r="AL116" s="826"/>
      <c r="AM116" s="826"/>
      <c r="AN116" s="826"/>
      <c r="AO116" s="827"/>
      <c r="AP116" s="873" t="s">
        <v>442</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445</v>
      </c>
      <c r="BR116" s="863"/>
      <c r="BS116" s="863"/>
      <c r="BT116" s="863"/>
      <c r="BU116" s="863"/>
      <c r="BV116" s="863" t="s">
        <v>451</v>
      </c>
      <c r="BW116" s="863"/>
      <c r="BX116" s="863"/>
      <c r="BY116" s="863"/>
      <c r="BZ116" s="863"/>
      <c r="CA116" s="863" t="s">
        <v>442</v>
      </c>
      <c r="CB116" s="863"/>
      <c r="CC116" s="863"/>
      <c r="CD116" s="863"/>
      <c r="CE116" s="863"/>
      <c r="CF116" s="924" t="s">
        <v>442</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443</v>
      </c>
      <c r="DH116" s="826"/>
      <c r="DI116" s="826"/>
      <c r="DJ116" s="826"/>
      <c r="DK116" s="827"/>
      <c r="DL116" s="828" t="s">
        <v>445</v>
      </c>
      <c r="DM116" s="826"/>
      <c r="DN116" s="826"/>
      <c r="DO116" s="826"/>
      <c r="DP116" s="827"/>
      <c r="DQ116" s="828" t="s">
        <v>395</v>
      </c>
      <c r="DR116" s="826"/>
      <c r="DS116" s="826"/>
      <c r="DT116" s="826"/>
      <c r="DU116" s="827"/>
      <c r="DV116" s="873" t="s">
        <v>442</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130793</v>
      </c>
      <c r="AB117" s="958"/>
      <c r="AC117" s="958"/>
      <c r="AD117" s="958"/>
      <c r="AE117" s="959"/>
      <c r="AF117" s="960">
        <v>129443</v>
      </c>
      <c r="AG117" s="958"/>
      <c r="AH117" s="958"/>
      <c r="AI117" s="958"/>
      <c r="AJ117" s="959"/>
      <c r="AK117" s="960">
        <v>137662</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451</v>
      </c>
      <c r="BR117" s="863"/>
      <c r="BS117" s="863"/>
      <c r="BT117" s="863"/>
      <c r="BU117" s="863"/>
      <c r="BV117" s="863" t="s">
        <v>451</v>
      </c>
      <c r="BW117" s="863"/>
      <c r="BX117" s="863"/>
      <c r="BY117" s="863"/>
      <c r="BZ117" s="863"/>
      <c r="CA117" s="863" t="s">
        <v>442</v>
      </c>
      <c r="CB117" s="863"/>
      <c r="CC117" s="863"/>
      <c r="CD117" s="863"/>
      <c r="CE117" s="863"/>
      <c r="CF117" s="924" t="s">
        <v>451</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442</v>
      </c>
      <c r="DH117" s="826"/>
      <c r="DI117" s="826"/>
      <c r="DJ117" s="826"/>
      <c r="DK117" s="827"/>
      <c r="DL117" s="828" t="s">
        <v>451</v>
      </c>
      <c r="DM117" s="826"/>
      <c r="DN117" s="826"/>
      <c r="DO117" s="826"/>
      <c r="DP117" s="827"/>
      <c r="DQ117" s="828" t="s">
        <v>442</v>
      </c>
      <c r="DR117" s="826"/>
      <c r="DS117" s="826"/>
      <c r="DT117" s="826"/>
      <c r="DU117" s="827"/>
      <c r="DV117" s="873" t="s">
        <v>451</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309</v>
      </c>
      <c r="AL118" s="951"/>
      <c r="AM118" s="951"/>
      <c r="AN118" s="951"/>
      <c r="AO118" s="952"/>
      <c r="AP118" s="954" t="s">
        <v>436</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451</v>
      </c>
      <c r="BR118" s="894"/>
      <c r="BS118" s="894"/>
      <c r="BT118" s="894"/>
      <c r="BU118" s="894"/>
      <c r="BV118" s="894" t="s">
        <v>395</v>
      </c>
      <c r="BW118" s="894"/>
      <c r="BX118" s="894"/>
      <c r="BY118" s="894"/>
      <c r="BZ118" s="894"/>
      <c r="CA118" s="894" t="s">
        <v>443</v>
      </c>
      <c r="CB118" s="894"/>
      <c r="CC118" s="894"/>
      <c r="CD118" s="894"/>
      <c r="CE118" s="894"/>
      <c r="CF118" s="924" t="s">
        <v>451</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443</v>
      </c>
      <c r="DM118" s="826"/>
      <c r="DN118" s="826"/>
      <c r="DO118" s="826"/>
      <c r="DP118" s="827"/>
      <c r="DQ118" s="828" t="s">
        <v>451</v>
      </c>
      <c r="DR118" s="826"/>
      <c r="DS118" s="826"/>
      <c r="DT118" s="826"/>
      <c r="DU118" s="827"/>
      <c r="DV118" s="873" t="s">
        <v>443</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448</v>
      </c>
      <c r="AB119" s="944"/>
      <c r="AC119" s="944"/>
      <c r="AD119" s="944"/>
      <c r="AE119" s="945"/>
      <c r="AF119" s="946" t="s">
        <v>395</v>
      </c>
      <c r="AG119" s="944"/>
      <c r="AH119" s="944"/>
      <c r="AI119" s="944"/>
      <c r="AJ119" s="945"/>
      <c r="AK119" s="946" t="s">
        <v>451</v>
      </c>
      <c r="AL119" s="944"/>
      <c r="AM119" s="944"/>
      <c r="AN119" s="944"/>
      <c r="AO119" s="945"/>
      <c r="AP119" s="947" t="s">
        <v>443</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471</v>
      </c>
      <c r="BP119" s="927"/>
      <c r="BQ119" s="931">
        <v>1746250</v>
      </c>
      <c r="BR119" s="894"/>
      <c r="BS119" s="894"/>
      <c r="BT119" s="894"/>
      <c r="BU119" s="894"/>
      <c r="BV119" s="894">
        <v>1834766</v>
      </c>
      <c r="BW119" s="894"/>
      <c r="BX119" s="894"/>
      <c r="BY119" s="894"/>
      <c r="BZ119" s="894"/>
      <c r="CA119" s="894">
        <v>1811288</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442</v>
      </c>
      <c r="DH119" s="809"/>
      <c r="DI119" s="809"/>
      <c r="DJ119" s="809"/>
      <c r="DK119" s="810"/>
      <c r="DL119" s="811" t="s">
        <v>442</v>
      </c>
      <c r="DM119" s="809"/>
      <c r="DN119" s="809"/>
      <c r="DO119" s="809"/>
      <c r="DP119" s="810"/>
      <c r="DQ119" s="811" t="s">
        <v>442</v>
      </c>
      <c r="DR119" s="809"/>
      <c r="DS119" s="809"/>
      <c r="DT119" s="809"/>
      <c r="DU119" s="810"/>
      <c r="DV119" s="897" t="s">
        <v>442</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442</v>
      </c>
      <c r="AB120" s="826"/>
      <c r="AC120" s="826"/>
      <c r="AD120" s="826"/>
      <c r="AE120" s="827"/>
      <c r="AF120" s="828" t="s">
        <v>443</v>
      </c>
      <c r="AG120" s="826"/>
      <c r="AH120" s="826"/>
      <c r="AI120" s="826"/>
      <c r="AJ120" s="827"/>
      <c r="AK120" s="828" t="s">
        <v>442</v>
      </c>
      <c r="AL120" s="826"/>
      <c r="AM120" s="826"/>
      <c r="AN120" s="826"/>
      <c r="AO120" s="827"/>
      <c r="AP120" s="873" t="s">
        <v>442</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712439</v>
      </c>
      <c r="BR120" s="891"/>
      <c r="BS120" s="891"/>
      <c r="BT120" s="891"/>
      <c r="BU120" s="891"/>
      <c r="BV120" s="891">
        <v>800680</v>
      </c>
      <c r="BW120" s="891"/>
      <c r="BX120" s="891"/>
      <c r="BY120" s="891"/>
      <c r="BZ120" s="891"/>
      <c r="CA120" s="891">
        <v>642533</v>
      </c>
      <c r="CB120" s="891"/>
      <c r="CC120" s="891"/>
      <c r="CD120" s="891"/>
      <c r="CE120" s="891"/>
      <c r="CF120" s="915">
        <v>109</v>
      </c>
      <c r="CG120" s="916"/>
      <c r="CH120" s="916"/>
      <c r="CI120" s="916"/>
      <c r="CJ120" s="916"/>
      <c r="CK120" s="917" t="s">
        <v>475</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v>95329</v>
      </c>
      <c r="DH120" s="891"/>
      <c r="DI120" s="891"/>
      <c r="DJ120" s="891"/>
      <c r="DK120" s="891"/>
      <c r="DL120" s="891">
        <v>99358</v>
      </c>
      <c r="DM120" s="891"/>
      <c r="DN120" s="891"/>
      <c r="DO120" s="891"/>
      <c r="DP120" s="891"/>
      <c r="DQ120" s="891">
        <v>128001</v>
      </c>
      <c r="DR120" s="891"/>
      <c r="DS120" s="891"/>
      <c r="DT120" s="891"/>
      <c r="DU120" s="891"/>
      <c r="DV120" s="892">
        <v>21.7</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442</v>
      </c>
      <c r="AB121" s="826"/>
      <c r="AC121" s="826"/>
      <c r="AD121" s="826"/>
      <c r="AE121" s="827"/>
      <c r="AF121" s="828" t="s">
        <v>443</v>
      </c>
      <c r="AG121" s="826"/>
      <c r="AH121" s="826"/>
      <c r="AI121" s="826"/>
      <c r="AJ121" s="827"/>
      <c r="AK121" s="828" t="s">
        <v>442</v>
      </c>
      <c r="AL121" s="826"/>
      <c r="AM121" s="826"/>
      <c r="AN121" s="826"/>
      <c r="AO121" s="827"/>
      <c r="AP121" s="873" t="s">
        <v>442</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t="s">
        <v>442</v>
      </c>
      <c r="BR121" s="863"/>
      <c r="BS121" s="863"/>
      <c r="BT121" s="863"/>
      <c r="BU121" s="863"/>
      <c r="BV121" s="863" t="s">
        <v>442</v>
      </c>
      <c r="BW121" s="863"/>
      <c r="BX121" s="863"/>
      <c r="BY121" s="863"/>
      <c r="BZ121" s="863"/>
      <c r="CA121" s="863" t="s">
        <v>442</v>
      </c>
      <c r="CB121" s="863"/>
      <c r="CC121" s="863"/>
      <c r="CD121" s="863"/>
      <c r="CE121" s="863"/>
      <c r="CF121" s="924" t="s">
        <v>442</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27812</v>
      </c>
      <c r="DH121" s="863"/>
      <c r="DI121" s="863"/>
      <c r="DJ121" s="863"/>
      <c r="DK121" s="863"/>
      <c r="DL121" s="863">
        <v>28338</v>
      </c>
      <c r="DM121" s="863"/>
      <c r="DN121" s="863"/>
      <c r="DO121" s="863"/>
      <c r="DP121" s="863"/>
      <c r="DQ121" s="863">
        <v>27798</v>
      </c>
      <c r="DR121" s="863"/>
      <c r="DS121" s="863"/>
      <c r="DT121" s="863"/>
      <c r="DU121" s="863"/>
      <c r="DV121" s="840">
        <v>4.7</v>
      </c>
      <c r="DW121" s="840"/>
      <c r="DX121" s="840"/>
      <c r="DY121" s="840"/>
      <c r="DZ121" s="841"/>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442</v>
      </c>
      <c r="AB122" s="826"/>
      <c r="AC122" s="826"/>
      <c r="AD122" s="826"/>
      <c r="AE122" s="827"/>
      <c r="AF122" s="828" t="s">
        <v>442</v>
      </c>
      <c r="AG122" s="826"/>
      <c r="AH122" s="826"/>
      <c r="AI122" s="826"/>
      <c r="AJ122" s="827"/>
      <c r="AK122" s="828" t="s">
        <v>442</v>
      </c>
      <c r="AL122" s="826"/>
      <c r="AM122" s="826"/>
      <c r="AN122" s="826"/>
      <c r="AO122" s="827"/>
      <c r="AP122" s="873" t="s">
        <v>442</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818849</v>
      </c>
      <c r="BR122" s="894"/>
      <c r="BS122" s="894"/>
      <c r="BT122" s="894"/>
      <c r="BU122" s="894"/>
      <c r="BV122" s="894">
        <v>863689</v>
      </c>
      <c r="BW122" s="894"/>
      <c r="BX122" s="894"/>
      <c r="BY122" s="894"/>
      <c r="BZ122" s="894"/>
      <c r="CA122" s="894">
        <v>1042435</v>
      </c>
      <c r="CB122" s="894"/>
      <c r="CC122" s="894"/>
      <c r="CD122" s="894"/>
      <c r="CE122" s="894"/>
      <c r="CF122" s="895">
        <v>176.8</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442</v>
      </c>
      <c r="DH122" s="863"/>
      <c r="DI122" s="863"/>
      <c r="DJ122" s="863"/>
      <c r="DK122" s="863"/>
      <c r="DL122" s="863" t="s">
        <v>395</v>
      </c>
      <c r="DM122" s="863"/>
      <c r="DN122" s="863"/>
      <c r="DO122" s="863"/>
      <c r="DP122" s="863"/>
      <c r="DQ122" s="863" t="s">
        <v>395</v>
      </c>
      <c r="DR122" s="863"/>
      <c r="DS122" s="863"/>
      <c r="DT122" s="863"/>
      <c r="DU122" s="863"/>
      <c r="DV122" s="840" t="s">
        <v>442</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448</v>
      </c>
      <c r="AB123" s="826"/>
      <c r="AC123" s="826"/>
      <c r="AD123" s="826"/>
      <c r="AE123" s="827"/>
      <c r="AF123" s="828" t="s">
        <v>442</v>
      </c>
      <c r="AG123" s="826"/>
      <c r="AH123" s="826"/>
      <c r="AI123" s="826"/>
      <c r="AJ123" s="827"/>
      <c r="AK123" s="828" t="s">
        <v>442</v>
      </c>
      <c r="AL123" s="826"/>
      <c r="AM123" s="826"/>
      <c r="AN123" s="826"/>
      <c r="AO123" s="827"/>
      <c r="AP123" s="873" t="s">
        <v>395</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480</v>
      </c>
      <c r="BP123" s="927"/>
      <c r="BQ123" s="881">
        <v>1531288</v>
      </c>
      <c r="BR123" s="882"/>
      <c r="BS123" s="882"/>
      <c r="BT123" s="882"/>
      <c r="BU123" s="882"/>
      <c r="BV123" s="882">
        <v>1664369</v>
      </c>
      <c r="BW123" s="882"/>
      <c r="BX123" s="882"/>
      <c r="BY123" s="882"/>
      <c r="BZ123" s="882"/>
      <c r="CA123" s="882">
        <v>1684968</v>
      </c>
      <c r="CB123" s="882"/>
      <c r="CC123" s="882"/>
      <c r="CD123" s="882"/>
      <c r="CE123" s="882"/>
      <c r="CF123" s="792"/>
      <c r="CG123" s="793"/>
      <c r="CH123" s="793"/>
      <c r="CI123" s="793"/>
      <c r="CJ123" s="883"/>
      <c r="CK123" s="918"/>
      <c r="CL123" s="904"/>
      <c r="CM123" s="904"/>
      <c r="CN123" s="904"/>
      <c r="CO123" s="905"/>
      <c r="CP123" s="884" t="s">
        <v>410</v>
      </c>
      <c r="CQ123" s="885"/>
      <c r="CR123" s="885"/>
      <c r="CS123" s="885"/>
      <c r="CT123" s="885"/>
      <c r="CU123" s="885"/>
      <c r="CV123" s="885"/>
      <c r="CW123" s="885"/>
      <c r="CX123" s="885"/>
      <c r="CY123" s="885"/>
      <c r="CZ123" s="885"/>
      <c r="DA123" s="885"/>
      <c r="DB123" s="885"/>
      <c r="DC123" s="885"/>
      <c r="DD123" s="885"/>
      <c r="DE123" s="885"/>
      <c r="DF123" s="886"/>
      <c r="DG123" s="825" t="s">
        <v>442</v>
      </c>
      <c r="DH123" s="826"/>
      <c r="DI123" s="826"/>
      <c r="DJ123" s="826"/>
      <c r="DK123" s="827"/>
      <c r="DL123" s="828" t="s">
        <v>442</v>
      </c>
      <c r="DM123" s="826"/>
      <c r="DN123" s="826"/>
      <c r="DO123" s="826"/>
      <c r="DP123" s="827"/>
      <c r="DQ123" s="828" t="s">
        <v>442</v>
      </c>
      <c r="DR123" s="826"/>
      <c r="DS123" s="826"/>
      <c r="DT123" s="826"/>
      <c r="DU123" s="827"/>
      <c r="DV123" s="873" t="s">
        <v>442</v>
      </c>
      <c r="DW123" s="874"/>
      <c r="DX123" s="874"/>
      <c r="DY123" s="874"/>
      <c r="DZ123" s="875"/>
    </row>
    <row r="124" spans="1:130" s="248" customFormat="1" ht="26.25" customHeight="1" thickBot="1" x14ac:dyDescent="0.2">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442</v>
      </c>
      <c r="AB124" s="826"/>
      <c r="AC124" s="826"/>
      <c r="AD124" s="826"/>
      <c r="AE124" s="827"/>
      <c r="AF124" s="828" t="s">
        <v>442</v>
      </c>
      <c r="AG124" s="826"/>
      <c r="AH124" s="826"/>
      <c r="AI124" s="826"/>
      <c r="AJ124" s="827"/>
      <c r="AK124" s="828" t="s">
        <v>442</v>
      </c>
      <c r="AL124" s="826"/>
      <c r="AM124" s="826"/>
      <c r="AN124" s="826"/>
      <c r="AO124" s="827"/>
      <c r="AP124" s="873" t="s">
        <v>442</v>
      </c>
      <c r="AQ124" s="874"/>
      <c r="AR124" s="874"/>
      <c r="AS124" s="874"/>
      <c r="AT124" s="875"/>
      <c r="AU124" s="876" t="s">
        <v>481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37</v>
      </c>
      <c r="BR124" s="880"/>
      <c r="BS124" s="880"/>
      <c r="BT124" s="880"/>
      <c r="BU124" s="880"/>
      <c r="BV124" s="880">
        <v>28.9</v>
      </c>
      <c r="BW124" s="880"/>
      <c r="BX124" s="880"/>
      <c r="BY124" s="880"/>
      <c r="BZ124" s="880"/>
      <c r="CA124" s="880">
        <v>21.4</v>
      </c>
      <c r="CB124" s="880"/>
      <c r="CC124" s="880"/>
      <c r="CD124" s="880"/>
      <c r="CE124" s="880"/>
      <c r="CF124" s="770"/>
      <c r="CG124" s="771"/>
      <c r="CH124" s="771"/>
      <c r="CI124" s="771"/>
      <c r="CJ124" s="911"/>
      <c r="CK124" s="919"/>
      <c r="CL124" s="919"/>
      <c r="CM124" s="919"/>
      <c r="CN124" s="919"/>
      <c r="CO124" s="920"/>
      <c r="CP124" s="884" t="s">
        <v>482</v>
      </c>
      <c r="CQ124" s="885"/>
      <c r="CR124" s="885"/>
      <c r="CS124" s="885"/>
      <c r="CT124" s="885"/>
      <c r="CU124" s="885"/>
      <c r="CV124" s="885"/>
      <c r="CW124" s="885"/>
      <c r="CX124" s="885"/>
      <c r="CY124" s="885"/>
      <c r="CZ124" s="885"/>
      <c r="DA124" s="885"/>
      <c r="DB124" s="885"/>
      <c r="DC124" s="885"/>
      <c r="DD124" s="885"/>
      <c r="DE124" s="885"/>
      <c r="DF124" s="886"/>
      <c r="DG124" s="808" t="s">
        <v>483</v>
      </c>
      <c r="DH124" s="809"/>
      <c r="DI124" s="809"/>
      <c r="DJ124" s="809"/>
      <c r="DK124" s="810"/>
      <c r="DL124" s="811" t="s">
        <v>484</v>
      </c>
      <c r="DM124" s="809"/>
      <c r="DN124" s="809"/>
      <c r="DO124" s="809"/>
      <c r="DP124" s="810"/>
      <c r="DQ124" s="811" t="s">
        <v>442</v>
      </c>
      <c r="DR124" s="809"/>
      <c r="DS124" s="809"/>
      <c r="DT124" s="809"/>
      <c r="DU124" s="810"/>
      <c r="DV124" s="897" t="s">
        <v>485</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486</v>
      </c>
      <c r="AB125" s="826"/>
      <c r="AC125" s="826"/>
      <c r="AD125" s="826"/>
      <c r="AE125" s="827"/>
      <c r="AF125" s="828" t="s">
        <v>177</v>
      </c>
      <c r="AG125" s="826"/>
      <c r="AH125" s="826"/>
      <c r="AI125" s="826"/>
      <c r="AJ125" s="827"/>
      <c r="AK125" s="828" t="s">
        <v>487</v>
      </c>
      <c r="AL125" s="826"/>
      <c r="AM125" s="826"/>
      <c r="AN125" s="826"/>
      <c r="AO125" s="827"/>
      <c r="AP125" s="873" t="s">
        <v>488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484</v>
      </c>
      <c r="DH125" s="891"/>
      <c r="DI125" s="891"/>
      <c r="DJ125" s="891"/>
      <c r="DK125" s="891"/>
      <c r="DL125" s="891" t="s">
        <v>177</v>
      </c>
      <c r="DM125" s="891"/>
      <c r="DN125" s="891"/>
      <c r="DO125" s="891"/>
      <c r="DP125" s="891"/>
      <c r="DQ125" s="891" t="s">
        <v>177</v>
      </c>
      <c r="DR125" s="891"/>
      <c r="DS125" s="891"/>
      <c r="DT125" s="891"/>
      <c r="DU125" s="891"/>
      <c r="DV125" s="892" t="s">
        <v>443</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442</v>
      </c>
      <c r="AB126" s="826"/>
      <c r="AC126" s="826"/>
      <c r="AD126" s="826"/>
      <c r="AE126" s="827"/>
      <c r="AF126" s="828" t="s">
        <v>443</v>
      </c>
      <c r="AG126" s="826"/>
      <c r="AH126" s="826"/>
      <c r="AI126" s="826"/>
      <c r="AJ126" s="827"/>
      <c r="AK126" s="828" t="s">
        <v>484</v>
      </c>
      <c r="AL126" s="826"/>
      <c r="AM126" s="826"/>
      <c r="AN126" s="826"/>
      <c r="AO126" s="827"/>
      <c r="AP126" s="873" t="s">
        <v>177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492</v>
      </c>
      <c r="DH126" s="863"/>
      <c r="DI126" s="863"/>
      <c r="DJ126" s="863"/>
      <c r="DK126" s="863"/>
      <c r="DL126" s="863" t="s">
        <v>443</v>
      </c>
      <c r="DM126" s="863"/>
      <c r="DN126" s="863"/>
      <c r="DO126" s="863"/>
      <c r="DP126" s="863"/>
      <c r="DQ126" s="863" t="s">
        <v>493</v>
      </c>
      <c r="DR126" s="863"/>
      <c r="DS126" s="863"/>
      <c r="DT126" s="863"/>
      <c r="DU126" s="863"/>
      <c r="DV126" s="840" t="s">
        <v>443</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443</v>
      </c>
      <c r="AB127" s="826"/>
      <c r="AC127" s="826"/>
      <c r="AD127" s="826"/>
      <c r="AE127" s="827"/>
      <c r="AF127" s="828" t="s">
        <v>493</v>
      </c>
      <c r="AG127" s="826"/>
      <c r="AH127" s="826"/>
      <c r="AI127" s="826"/>
      <c r="AJ127" s="827"/>
      <c r="AK127" s="828" t="s">
        <v>493</v>
      </c>
      <c r="AL127" s="826"/>
      <c r="AM127" s="826"/>
      <c r="AN127" s="826"/>
      <c r="AO127" s="827"/>
      <c r="AP127" s="873" t="s">
        <v>483</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177</v>
      </c>
      <c r="DH127" s="863"/>
      <c r="DI127" s="863"/>
      <c r="DJ127" s="863"/>
      <c r="DK127" s="863"/>
      <c r="DL127" s="863" t="s">
        <v>500</v>
      </c>
      <c r="DM127" s="863"/>
      <c r="DN127" s="863"/>
      <c r="DO127" s="863"/>
      <c r="DP127" s="863"/>
      <c r="DQ127" s="863" t="s">
        <v>500</v>
      </c>
      <c r="DR127" s="863"/>
      <c r="DS127" s="863"/>
      <c r="DT127" s="863"/>
      <c r="DU127" s="863"/>
      <c r="DV127" s="840" t="s">
        <v>442</v>
      </c>
      <c r="DW127" s="840"/>
      <c r="DX127" s="840"/>
      <c r="DY127" s="840"/>
      <c r="DZ127" s="841"/>
    </row>
    <row r="128" spans="1:130" s="248" customFormat="1" ht="26.25" customHeight="1" thickBot="1" x14ac:dyDescent="0.2">
      <c r="A128" s="842" t="s">
        <v>501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502</v>
      </c>
      <c r="X128" s="844"/>
      <c r="Y128" s="844"/>
      <c r="Z128" s="845"/>
      <c r="AA128" s="846" t="s">
        <v>177</v>
      </c>
      <c r="AB128" s="847"/>
      <c r="AC128" s="847"/>
      <c r="AD128" s="847"/>
      <c r="AE128" s="848"/>
      <c r="AF128" s="849" t="s">
        <v>484</v>
      </c>
      <c r="AG128" s="847"/>
      <c r="AH128" s="847"/>
      <c r="AI128" s="847"/>
      <c r="AJ128" s="848"/>
      <c r="AK128" s="849" t="s">
        <v>177</v>
      </c>
      <c r="AL128" s="847"/>
      <c r="AM128" s="847"/>
      <c r="AN128" s="847"/>
      <c r="AO128" s="848"/>
      <c r="AP128" s="850"/>
      <c r="AQ128" s="851"/>
      <c r="AR128" s="851"/>
      <c r="AS128" s="851"/>
      <c r="AT128" s="852"/>
      <c r="AU128" s="284"/>
      <c r="AV128" s="284"/>
      <c r="AW128" s="284"/>
      <c r="AX128" s="853" t="s">
        <v>503</v>
      </c>
      <c r="AY128" s="854"/>
      <c r="AZ128" s="854"/>
      <c r="BA128" s="854"/>
      <c r="BB128" s="854"/>
      <c r="BC128" s="854"/>
      <c r="BD128" s="854"/>
      <c r="BE128" s="855"/>
      <c r="BF128" s="832" t="s">
        <v>504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500</v>
      </c>
      <c r="DH128" s="837"/>
      <c r="DI128" s="837"/>
      <c r="DJ128" s="837"/>
      <c r="DK128" s="837"/>
      <c r="DL128" s="837" t="s">
        <v>492</v>
      </c>
      <c r="DM128" s="837"/>
      <c r="DN128" s="837"/>
      <c r="DO128" s="837"/>
      <c r="DP128" s="837"/>
      <c r="DQ128" s="837" t="s">
        <v>506</v>
      </c>
      <c r="DR128" s="837"/>
      <c r="DS128" s="837"/>
      <c r="DT128" s="837"/>
      <c r="DU128" s="837"/>
      <c r="DV128" s="838" t="s">
        <v>445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669143</v>
      </c>
      <c r="AB129" s="826"/>
      <c r="AC129" s="826"/>
      <c r="AD129" s="826"/>
      <c r="AE129" s="827"/>
      <c r="AF129" s="828">
        <v>669173</v>
      </c>
      <c r="AG129" s="826"/>
      <c r="AH129" s="826"/>
      <c r="AI129" s="826"/>
      <c r="AJ129" s="827"/>
      <c r="AK129" s="828">
        <v>675445</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500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510</v>
      </c>
      <c r="X130" s="823"/>
      <c r="Y130" s="823"/>
      <c r="Z130" s="824"/>
      <c r="AA130" s="825">
        <v>89034</v>
      </c>
      <c r="AB130" s="826"/>
      <c r="AC130" s="826"/>
      <c r="AD130" s="826"/>
      <c r="AE130" s="827"/>
      <c r="AF130" s="828">
        <v>80945</v>
      </c>
      <c r="AG130" s="826"/>
      <c r="AH130" s="826"/>
      <c r="AI130" s="826"/>
      <c r="AJ130" s="827"/>
      <c r="AK130" s="828">
        <v>85763</v>
      </c>
      <c r="AL130" s="826"/>
      <c r="AM130" s="826"/>
      <c r="AN130" s="826"/>
      <c r="AO130" s="827"/>
      <c r="AP130" s="829"/>
      <c r="AQ130" s="830"/>
      <c r="AR130" s="830"/>
      <c r="AS130" s="830"/>
      <c r="AT130" s="831"/>
      <c r="AU130" s="286"/>
      <c r="AV130" s="286"/>
      <c r="AW130" s="286"/>
      <c r="AX130" s="795" t="s">
        <v>511</v>
      </c>
      <c r="AY130" s="796"/>
      <c r="AZ130" s="796"/>
      <c r="BA130" s="796"/>
      <c r="BB130" s="796"/>
      <c r="BC130" s="796"/>
      <c r="BD130" s="796"/>
      <c r="BE130" s="797"/>
      <c r="BF130" s="798">
        <v>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512</v>
      </c>
      <c r="X131" s="806"/>
      <c r="Y131" s="806"/>
      <c r="Z131" s="807"/>
      <c r="AA131" s="808">
        <v>580109</v>
      </c>
      <c r="AB131" s="809"/>
      <c r="AC131" s="809"/>
      <c r="AD131" s="809"/>
      <c r="AE131" s="810"/>
      <c r="AF131" s="811">
        <v>588228</v>
      </c>
      <c r="AG131" s="809"/>
      <c r="AH131" s="809"/>
      <c r="AI131" s="809"/>
      <c r="AJ131" s="810"/>
      <c r="AK131" s="811">
        <v>589682</v>
      </c>
      <c r="AL131" s="809"/>
      <c r="AM131" s="809"/>
      <c r="AN131" s="809"/>
      <c r="AO131" s="810"/>
      <c r="AP131" s="812"/>
      <c r="AQ131" s="813"/>
      <c r="AR131" s="813"/>
      <c r="AS131" s="813"/>
      <c r="AT131" s="814"/>
      <c r="AU131" s="286"/>
      <c r="AV131" s="286"/>
      <c r="AW131" s="286"/>
      <c r="AX131" s="773" t="s">
        <v>513</v>
      </c>
      <c r="AY131" s="774"/>
      <c r="AZ131" s="774"/>
      <c r="BA131" s="774"/>
      <c r="BB131" s="774"/>
      <c r="BC131" s="774"/>
      <c r="BD131" s="774"/>
      <c r="BE131" s="775"/>
      <c r="BF131" s="776">
        <v>21.4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515</v>
      </c>
      <c r="W132" s="786"/>
      <c r="X132" s="786"/>
      <c r="Y132" s="786"/>
      <c r="Z132" s="787"/>
      <c r="AA132" s="788">
        <v>7.1984747689999997</v>
      </c>
      <c r="AB132" s="789"/>
      <c r="AC132" s="789"/>
      <c r="AD132" s="789"/>
      <c r="AE132" s="790"/>
      <c r="AF132" s="791">
        <v>8.2447622349999996</v>
      </c>
      <c r="AG132" s="789"/>
      <c r="AH132" s="789"/>
      <c r="AI132" s="789"/>
      <c r="AJ132" s="790"/>
      <c r="AK132" s="791">
        <v>8.8011843669999994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516</v>
      </c>
      <c r="W133" s="765"/>
      <c r="X133" s="765"/>
      <c r="Y133" s="765"/>
      <c r="Z133" s="766"/>
      <c r="AA133" s="767">
        <v>6.1</v>
      </c>
      <c r="AB133" s="768"/>
      <c r="AC133" s="768"/>
      <c r="AD133" s="768"/>
      <c r="AE133" s="769"/>
      <c r="AF133" s="767">
        <v>6.9</v>
      </c>
      <c r="AG133" s="768"/>
      <c r="AH133" s="768"/>
      <c r="AI133" s="768"/>
      <c r="AJ133" s="769"/>
      <c r="AK133" s="767">
        <v>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FR6HZlJ8wqBjTq5876Qq5x8EUX3Ulna89Pgmt7OOIv0l77ICmJroNHqLbCRFyZ2c2M+cWisIM67kyGA4Y32g==" saltValue="y+erRRbX/abKTZfAie6m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lhdUHnR/PnlLFTtyCGKYKHhrYLlXuXigDJgPJT3IvWh5gzJMWz1IgKQ38074W8q0m6xltf2E1GOq7EU6qTQKw==" saltValue="sy8+nyYeV240r9gOmOML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ux7ZwTtBUNZ+a2+RUSsPU9OmHThZLZGJEenaXUTLGd9hiPnh2CR79eWb738H18e5ToWW1lIAc97MTv0QEbsw==" saltValue="JG3ZyFnQaTCERo3AcSKK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525</v>
      </c>
      <c r="AL9" s="1190"/>
      <c r="AM9" s="1190"/>
      <c r="AN9" s="1191"/>
      <c r="AO9" s="314">
        <v>404492</v>
      </c>
      <c r="AP9" s="314">
        <v>587071</v>
      </c>
      <c r="AQ9" s="315">
        <v>239985</v>
      </c>
      <c r="AR9" s="316">
        <v>144.6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526</v>
      </c>
      <c r="AL10" s="1190"/>
      <c r="AM10" s="1190"/>
      <c r="AN10" s="1191"/>
      <c r="AO10" s="317">
        <v>2026</v>
      </c>
      <c r="AP10" s="317">
        <v>2940</v>
      </c>
      <c r="AQ10" s="318">
        <v>24622</v>
      </c>
      <c r="AR10" s="319">
        <v>-88.1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527</v>
      </c>
      <c r="AL11" s="1190"/>
      <c r="AM11" s="1190"/>
      <c r="AN11" s="1191"/>
      <c r="AO11" s="317" t="s">
        <v>528</v>
      </c>
      <c r="AP11" s="317" t="s">
        <v>528</v>
      </c>
      <c r="AQ11" s="318">
        <v>3358</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530</v>
      </c>
      <c r="AL13" s="1190"/>
      <c r="AM13" s="1190"/>
      <c r="AN13" s="1191"/>
      <c r="AO13" s="317" t="s">
        <v>528</v>
      </c>
      <c r="AP13" s="317" t="s">
        <v>528</v>
      </c>
      <c r="AQ13" s="318">
        <v>7864</v>
      </c>
      <c r="AR13" s="319" t="s">
        <v>528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531</v>
      </c>
      <c r="AL14" s="1190"/>
      <c r="AM14" s="1190"/>
      <c r="AN14" s="1191"/>
      <c r="AO14" s="317" t="s">
        <v>528</v>
      </c>
      <c r="AP14" s="317" t="s">
        <v>528</v>
      </c>
      <c r="AQ14" s="318">
        <v>6185</v>
      </c>
      <c r="AR14" s="319" t="s">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532</v>
      </c>
      <c r="AL15" s="1193"/>
      <c r="AM15" s="1193"/>
      <c r="AN15" s="1194"/>
      <c r="AO15" s="317">
        <v>-28665</v>
      </c>
      <c r="AP15" s="317">
        <v>-41604</v>
      </c>
      <c r="AQ15" s="318">
        <v>-18737</v>
      </c>
      <c r="AR15" s="319">
        <v>122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377853</v>
      </c>
      <c r="AP16" s="317">
        <v>548408</v>
      </c>
      <c r="AQ16" s="318">
        <v>263276</v>
      </c>
      <c r="AR16" s="319">
        <v>108.3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537</v>
      </c>
      <c r="AL21" s="1196"/>
      <c r="AM21" s="1196"/>
      <c r="AN21" s="1197"/>
      <c r="AO21" s="330">
        <v>49.35</v>
      </c>
      <c r="AP21" s="331">
        <v>24.56</v>
      </c>
      <c r="AQ21" s="332">
        <v>24.79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538</v>
      </c>
      <c r="AL22" s="1196"/>
      <c r="AM22" s="1196"/>
      <c r="AN22" s="1197"/>
      <c r="AO22" s="335">
        <v>91.1</v>
      </c>
      <c r="AP22" s="336">
        <v>94.3</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542</v>
      </c>
      <c r="AL32" s="1179"/>
      <c r="AM32" s="1179"/>
      <c r="AN32" s="1180"/>
      <c r="AO32" s="345">
        <v>128378</v>
      </c>
      <c r="AP32" s="345">
        <v>186325</v>
      </c>
      <c r="AQ32" s="346">
        <v>149198</v>
      </c>
      <c r="AR32" s="347">
        <v>24.9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543</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544</v>
      </c>
      <c r="AL34" s="1179"/>
      <c r="AM34" s="1179"/>
      <c r="AN34" s="1180"/>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545</v>
      </c>
      <c r="AL35" s="1179"/>
      <c r="AM35" s="1179"/>
      <c r="AN35" s="1180"/>
      <c r="AO35" s="345">
        <v>8795</v>
      </c>
      <c r="AP35" s="345">
        <v>12765</v>
      </c>
      <c r="AQ35" s="346">
        <v>31871</v>
      </c>
      <c r="AR35" s="347">
        <v>-59.9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546</v>
      </c>
      <c r="AL36" s="1179"/>
      <c r="AM36" s="1179"/>
      <c r="AN36" s="1180"/>
      <c r="AO36" s="345">
        <v>489</v>
      </c>
      <c r="AP36" s="345">
        <v>710</v>
      </c>
      <c r="AQ36" s="346">
        <v>4984</v>
      </c>
      <c r="AR36" s="347">
        <v>-85.8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547</v>
      </c>
      <c r="AL37" s="1179"/>
      <c r="AM37" s="1179"/>
      <c r="AN37" s="1180"/>
      <c r="AO37" s="345" t="s">
        <v>528</v>
      </c>
      <c r="AP37" s="345" t="s">
        <v>528</v>
      </c>
      <c r="AQ37" s="346">
        <v>1220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548</v>
      </c>
      <c r="AL38" s="1176"/>
      <c r="AM38" s="1176"/>
      <c r="AN38" s="1177"/>
      <c r="AO38" s="348" t="s">
        <v>528</v>
      </c>
      <c r="AP38" s="348" t="s">
        <v>528</v>
      </c>
      <c r="AQ38" s="349">
        <v>35</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549</v>
      </c>
      <c r="AL39" s="1176"/>
      <c r="AM39" s="1176"/>
      <c r="AN39" s="1177"/>
      <c r="AO39" s="345" t="s">
        <v>528</v>
      </c>
      <c r="AP39" s="345" t="s">
        <v>528</v>
      </c>
      <c r="AQ39" s="346">
        <v>-8070</v>
      </c>
      <c r="AR39" s="347" t="s">
        <v>528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550</v>
      </c>
      <c r="AL40" s="1179"/>
      <c r="AM40" s="1179"/>
      <c r="AN40" s="1180"/>
      <c r="AO40" s="345">
        <v>-85763</v>
      </c>
      <c r="AP40" s="345">
        <v>-124475</v>
      </c>
      <c r="AQ40" s="346">
        <v>-130648</v>
      </c>
      <c r="AR40" s="347">
        <v>-4.7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51899</v>
      </c>
      <c r="AP41" s="345">
        <v>75325</v>
      </c>
      <c r="AQ41" s="346">
        <v>48590</v>
      </c>
      <c r="AR41" s="347">
        <v>55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520</v>
      </c>
      <c r="AN49" s="1186" t="s">
        <v>554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11059</v>
      </c>
      <c r="AN51" s="367">
        <v>15275</v>
      </c>
      <c r="AO51" s="368">
        <v>-99.3</v>
      </c>
      <c r="AP51" s="369">
        <v>310300</v>
      </c>
      <c r="AQ51" s="370">
        <v>7.8</v>
      </c>
      <c r="AR51" s="371">
        <v>-107.1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778</v>
      </c>
      <c r="AN52" s="375">
        <v>1075</v>
      </c>
      <c r="AO52" s="376">
        <v>-95.6</v>
      </c>
      <c r="AP52" s="377">
        <v>157576</v>
      </c>
      <c r="AQ52" s="378">
        <v>7.5</v>
      </c>
      <c r="AR52" s="379">
        <v>-103.1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337687</v>
      </c>
      <c r="AN53" s="367">
        <v>476286</v>
      </c>
      <c r="AO53" s="368">
        <v>3018.1</v>
      </c>
      <c r="AP53" s="369">
        <v>317319</v>
      </c>
      <c r="AQ53" s="370">
        <v>2.2999999999999998</v>
      </c>
      <c r="AR53" s="371">
        <v>3015.8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5441</v>
      </c>
      <c r="AN54" s="375">
        <v>7674</v>
      </c>
      <c r="AO54" s="376">
        <v>613.9</v>
      </c>
      <c r="AP54" s="377">
        <v>164214</v>
      </c>
      <c r="AQ54" s="378">
        <v>4.2</v>
      </c>
      <c r="AR54" s="379">
        <v>609.70000000000005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254411</v>
      </c>
      <c r="AN55" s="367">
        <v>362926</v>
      </c>
      <c r="AO55" s="368">
        <v>-23.8</v>
      </c>
      <c r="AP55" s="369">
        <v>289738</v>
      </c>
      <c r="AQ55" s="370">
        <v>-8.6999999999999993</v>
      </c>
      <c r="AR55" s="371">
        <v>-15.1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5909</v>
      </c>
      <c r="AN56" s="375">
        <v>8429</v>
      </c>
      <c r="AO56" s="376">
        <v>9.8000000000000007</v>
      </c>
      <c r="AP56" s="377">
        <v>156238</v>
      </c>
      <c r="AQ56" s="378">
        <v>-4.9000000000000004</v>
      </c>
      <c r="AR56" s="379">
        <v>14.7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355081</v>
      </c>
      <c r="AN57" s="367">
        <v>510174</v>
      </c>
      <c r="AO57" s="368">
        <v>40.6</v>
      </c>
      <c r="AP57" s="369">
        <v>316937</v>
      </c>
      <c r="AQ57" s="370">
        <v>9.4</v>
      </c>
      <c r="AR57" s="371">
        <v>31.2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4332</v>
      </c>
      <c r="AN58" s="375">
        <v>6224</v>
      </c>
      <c r="AO58" s="376">
        <v>-26.2</v>
      </c>
      <c r="AP58" s="377">
        <v>199150</v>
      </c>
      <c r="AQ58" s="378">
        <v>27.5</v>
      </c>
      <c r="AR58" s="379">
        <v>-53.7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254153</v>
      </c>
      <c r="AN59" s="367">
        <v>368872</v>
      </c>
      <c r="AO59" s="368">
        <v>-27.7</v>
      </c>
      <c r="AP59" s="369">
        <v>332350</v>
      </c>
      <c r="AQ59" s="370">
        <v>4.9000000000000004</v>
      </c>
      <c r="AR59" s="371">
        <v>-32.6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20345</v>
      </c>
      <c r="AN60" s="375">
        <v>29528</v>
      </c>
      <c r="AO60" s="376">
        <v>374.4</v>
      </c>
      <c r="AP60" s="377">
        <v>200453</v>
      </c>
      <c r="AQ60" s="378">
        <v>0.7</v>
      </c>
      <c r="AR60" s="379">
        <v>373.7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242478</v>
      </c>
      <c r="AN61" s="382">
        <v>346707</v>
      </c>
      <c r="AO61" s="383">
        <v>581.6</v>
      </c>
      <c r="AP61" s="384">
        <v>313329</v>
      </c>
      <c r="AQ61" s="385">
        <v>3.1</v>
      </c>
      <c r="AR61" s="371">
        <v>578.5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7361</v>
      </c>
      <c r="AN62" s="375">
        <v>10586</v>
      </c>
      <c r="AO62" s="376">
        <v>175.3</v>
      </c>
      <c r="AP62" s="377">
        <v>175526</v>
      </c>
      <c r="AQ62" s="378">
        <v>7</v>
      </c>
      <c r="AR62" s="379">
        <v>168.3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NqLThgUw+yE8O2p3qCCIDT6iEnbuRQWou335J6BXVECoVF7gZcSenN4oqhMuFObIrwD9/anv4F959e95lTRqg==" saltValue="V99yiKaerKUIMNlDDqt7C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6Njiaxr7rziDL/ZBdoEjM1RC6mD21HqmbR3BhY1HWnIYTO54bio9tgydTtlhbnQhZI51K0X3J5AJpGyv35O42g==" saltValue="MmvQDTSUHwUf57djzng2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0TcECrFNSHB/WOHw9HYbQEH6+V51snGDlDF+zredIXmPQQND3w0mOfXWlqu3Us65ziWpetkux+Y/IjWCm7U7nA==" saltValue="zwLidqF2NUo0kgrSlGc7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47.12</v>
      </c>
      <c r="G47" s="12">
        <v>59.55</v>
      </c>
      <c r="H47" s="12">
        <v>35.86</v>
      </c>
      <c r="I47" s="12">
        <v>49.07</v>
      </c>
      <c r="J47" s="13">
        <v>24.56</v>
      </c>
    </row>
    <row r="48" spans="2:10" ht="57.75" customHeight="1" x14ac:dyDescent="0.15">
      <c r="B48" s="14"/>
      <c r="C48" s="1202" t="s">
        <v>4</v>
      </c>
      <c r="D48" s="1202"/>
      <c r="E48" s="1203"/>
      <c r="F48" s="15">
        <v>36.04</v>
      </c>
      <c r="G48" s="16">
        <v>28.51</v>
      </c>
      <c r="H48" s="16">
        <v>31.05</v>
      </c>
      <c r="I48" s="16">
        <v>18.34</v>
      </c>
      <c r="J48" s="17">
        <v>8.1300000000000008</v>
      </c>
    </row>
    <row r="49" spans="2:10" ht="57.75" customHeight="1" thickBot="1" x14ac:dyDescent="0.2">
      <c r="B49" s="18"/>
      <c r="C49" s="1204" t="s">
        <v>5</v>
      </c>
      <c r="D49" s="1204"/>
      <c r="E49" s="1205"/>
      <c r="F49" s="19">
        <v>12.64</v>
      </c>
      <c r="G49" s="20">
        <v>5.38</v>
      </c>
      <c r="H49" s="20" t="s">
        <v>575</v>
      </c>
      <c r="I49" s="20" t="s">
        <v>576</v>
      </c>
      <c r="J49" s="21">
        <v>6.59</v>
      </c>
    </row>
    <row r="50" spans="2:10" ht="13.5" customHeight="1" x14ac:dyDescent="0.15"/>
  </sheetData>
  <sheetProtection algorithmName="SHA-512" hashValue="7uiD9LDBXXvZW88Mlr/JYVl2MfSLW5gkba3U6eibnF9RMLgK+zB+Aw86P9Yj7pyjGj+OIqWN4EY4wYpN6yGOOA==" saltValue="6dnQAbKaNXS2jnwKD+O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577</v>
      </c>
      <c r="D34" s="1212"/>
      <c r="E34" s="1213"/>
      <c r="F34" s="32">
        <v>36.04</v>
      </c>
      <c r="G34" s="33">
        <v>28.51</v>
      </c>
      <c r="H34" s="33">
        <v>31.35</v>
      </c>
      <c r="I34" s="33">
        <v>18.34</v>
      </c>
      <c r="J34" s="34">
        <v>8.1199999999999992</v>
      </c>
      <c r="K34" s="22"/>
      <c r="L34" s="22"/>
      <c r="M34" s="22"/>
      <c r="N34" s="22"/>
      <c r="O34" s="22"/>
      <c r="P34" s="22"/>
    </row>
    <row r="35" spans="1:16" ht="39" customHeight="1" x14ac:dyDescent="0.15">
      <c r="A35" s="22"/>
      <c r="B35" s="35"/>
      <c r="C35" s="1206" t="s">
        <v>578</v>
      </c>
      <c r="D35" s="1207"/>
      <c r="E35" s="1208"/>
      <c r="F35" s="36">
        <v>1.1000000000000001</v>
      </c>
      <c r="G35" s="37">
        <v>3.93</v>
      </c>
      <c r="H35" s="37">
        <v>5.26</v>
      </c>
      <c r="I35" s="37">
        <v>2.65</v>
      </c>
      <c r="J35" s="38">
        <v>4.4000000000000004</v>
      </c>
      <c r="K35" s="22"/>
      <c r="L35" s="22"/>
      <c r="M35" s="22"/>
      <c r="N35" s="22"/>
      <c r="O35" s="22"/>
      <c r="P35" s="22"/>
    </row>
    <row r="36" spans="1:16" ht="39" customHeight="1" x14ac:dyDescent="0.15">
      <c r="A36" s="22"/>
      <c r="B36" s="35"/>
      <c r="C36" s="1206" t="s">
        <v>579</v>
      </c>
      <c r="D36" s="1207"/>
      <c r="E36" s="1208"/>
      <c r="F36" s="36">
        <v>2.46</v>
      </c>
      <c r="G36" s="37">
        <v>3.78</v>
      </c>
      <c r="H36" s="37">
        <v>2.52</v>
      </c>
      <c r="I36" s="37">
        <v>4.07</v>
      </c>
      <c r="J36" s="38">
        <v>4.3099999999999996</v>
      </c>
      <c r="K36" s="22"/>
      <c r="L36" s="22"/>
      <c r="M36" s="22"/>
      <c r="N36" s="22"/>
      <c r="O36" s="22"/>
      <c r="P36" s="22"/>
    </row>
    <row r="37" spans="1:16" ht="39" customHeight="1" x14ac:dyDescent="0.15">
      <c r="A37" s="22"/>
      <c r="B37" s="35"/>
      <c r="C37" s="1206" t="s">
        <v>580</v>
      </c>
      <c r="D37" s="1207"/>
      <c r="E37" s="1208"/>
      <c r="F37" s="36">
        <v>1.81</v>
      </c>
      <c r="G37" s="37">
        <v>3.55</v>
      </c>
      <c r="H37" s="37">
        <v>0.51</v>
      </c>
      <c r="I37" s="37">
        <v>4.28</v>
      </c>
      <c r="J37" s="38">
        <v>1.42</v>
      </c>
      <c r="K37" s="22"/>
      <c r="L37" s="22"/>
      <c r="M37" s="22"/>
      <c r="N37" s="22"/>
      <c r="O37" s="22"/>
      <c r="P37" s="22"/>
    </row>
    <row r="38" spans="1:16" ht="39" customHeight="1" x14ac:dyDescent="0.15">
      <c r="A38" s="22"/>
      <c r="B38" s="35"/>
      <c r="C38" s="1206" t="s">
        <v>581</v>
      </c>
      <c r="D38" s="1207"/>
      <c r="E38" s="1208"/>
      <c r="F38" s="36">
        <v>5.91</v>
      </c>
      <c r="G38" s="37">
        <v>9.27</v>
      </c>
      <c r="H38" s="37">
        <v>0.61</v>
      </c>
      <c r="I38" s="37">
        <v>0.17</v>
      </c>
      <c r="J38" s="38">
        <v>0.53</v>
      </c>
      <c r="K38" s="22"/>
      <c r="L38" s="22"/>
      <c r="M38" s="22"/>
      <c r="N38" s="22"/>
      <c r="O38" s="22"/>
      <c r="P38" s="22"/>
    </row>
    <row r="39" spans="1:16" ht="39" customHeight="1" x14ac:dyDescent="0.15">
      <c r="A39" s="22"/>
      <c r="B39" s="35"/>
      <c r="C39" s="1206" t="s">
        <v>582</v>
      </c>
      <c r="D39" s="1207"/>
      <c r="E39" s="1208"/>
      <c r="F39" s="36">
        <v>0.24</v>
      </c>
      <c r="G39" s="37">
        <v>0.06</v>
      </c>
      <c r="H39" s="37">
        <v>7.0000000000000007E-2</v>
      </c>
      <c r="I39" s="37">
        <v>0.11</v>
      </c>
      <c r="J39" s="38">
        <v>0.05</v>
      </c>
      <c r="K39" s="22"/>
      <c r="L39" s="22"/>
      <c r="M39" s="22"/>
      <c r="N39" s="22"/>
      <c r="O39" s="22"/>
      <c r="P39" s="22"/>
    </row>
    <row r="40" spans="1:16" ht="39" customHeight="1" x14ac:dyDescent="0.15">
      <c r="A40" s="22"/>
      <c r="B40" s="35"/>
      <c r="C40" s="1206" t="s">
        <v>583</v>
      </c>
      <c r="D40" s="1207"/>
      <c r="E40" s="1208"/>
      <c r="F40" s="36">
        <v>0.17</v>
      </c>
      <c r="G40" s="37">
        <v>0.06</v>
      </c>
      <c r="H40" s="37">
        <v>0.06</v>
      </c>
      <c r="I40" s="37">
        <v>1.04</v>
      </c>
      <c r="J40" s="38">
        <v>0.05</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584</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585</v>
      </c>
      <c r="D43" s="1210"/>
      <c r="E43" s="1211"/>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pOmBdxvkSPXp6o4pbVxbKMJMN9m3VnEF/TvkQHsxspoSDA+LMvDqUdgc62HmrBr8kfxLrJ2emGeYfIg7L+Wxw==" saltValue="LxAd92NHC1Et5o/lONNd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103</v>
      </c>
      <c r="L45" s="60">
        <v>110</v>
      </c>
      <c r="M45" s="60">
        <v>123</v>
      </c>
      <c r="N45" s="60">
        <v>117</v>
      </c>
      <c r="O45" s="61">
        <v>128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v>
      </c>
      <c r="L48" s="64">
        <v>9</v>
      </c>
      <c r="M48" s="64">
        <v>3</v>
      </c>
      <c r="N48" s="64">
        <v>12</v>
      </c>
      <c r="O48" s="65">
        <v>9</v>
      </c>
      <c r="P48" s="48"/>
      <c r="Q48" s="48"/>
      <c r="R48" s="48"/>
      <c r="S48" s="48"/>
      <c r="T48" s="48"/>
      <c r="U48" s="48"/>
    </row>
    <row r="49" spans="1:21" ht="30.75" customHeight="1" x14ac:dyDescent="0.15">
      <c r="A49" s="48"/>
      <c r="B49" s="1234"/>
      <c r="C49" s="1235"/>
      <c r="D49" s="62"/>
      <c r="E49" s="1216" t="s">
        <v>16</v>
      </c>
      <c r="F49" s="1216"/>
      <c r="G49" s="1216"/>
      <c r="H49" s="1216"/>
      <c r="I49" s="1216"/>
      <c r="J49" s="1217"/>
      <c r="K49" s="63">
        <v>0</v>
      </c>
      <c r="L49" s="64">
        <v>0</v>
      </c>
      <c r="M49" s="64">
        <v>0</v>
      </c>
      <c r="N49" s="64">
        <v>0</v>
      </c>
      <c r="O49" s="65">
        <v>0</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528</v>
      </c>
      <c r="L50" s="64" t="s">
        <v>528</v>
      </c>
      <c r="M50" s="64" t="s">
        <v>528</v>
      </c>
      <c r="N50" s="64" t="s">
        <v>528</v>
      </c>
      <c r="O50" s="65" t="s">
        <v>528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76</v>
      </c>
      <c r="L52" s="64">
        <v>89</v>
      </c>
      <c r="M52" s="64">
        <v>89</v>
      </c>
      <c r="N52" s="64">
        <v>81</v>
      </c>
      <c r="O52" s="65">
        <v>86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39</v>
      </c>
      <c r="L53" s="69">
        <v>30</v>
      </c>
      <c r="M53" s="69">
        <v>37</v>
      </c>
      <c r="N53" s="69">
        <v>48</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xuidjEIB2hk8G3JkeP1aeCh3V0iOIcX2SsMOLQNy990kleEE8coGwkIJhk54ypdjhxRaKsRAW19LcKLleOog==" saltValue="tQ4bYp9F8daIEbnMfNiG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1523</v>
      </c>
      <c r="J41" s="104">
        <v>1544</v>
      </c>
      <c r="K41" s="104">
        <v>1551</v>
      </c>
      <c r="L41" s="104">
        <v>1643</v>
      </c>
      <c r="M41" s="105">
        <v>1619</v>
      </c>
    </row>
    <row r="42" spans="2:13" ht="27.75" customHeight="1" x14ac:dyDescent="0.15">
      <c r="B42" s="1242"/>
      <c r="C42" s="1243"/>
      <c r="D42" s="106"/>
      <c r="E42" s="1246" t="s">
        <v>32</v>
      </c>
      <c r="F42" s="1246"/>
      <c r="G42" s="1246"/>
      <c r="H42" s="1247"/>
      <c r="I42" s="107" t="s">
        <v>528</v>
      </c>
      <c r="J42" s="108" t="s">
        <v>528</v>
      </c>
      <c r="K42" s="108" t="s">
        <v>528</v>
      </c>
      <c r="L42" s="108" t="s">
        <v>528</v>
      </c>
      <c r="M42" s="109" t="s">
        <v>528</v>
      </c>
    </row>
    <row r="43" spans="2:13" ht="27.75" customHeight="1" x14ac:dyDescent="0.15">
      <c r="B43" s="1242"/>
      <c r="C43" s="1243"/>
      <c r="D43" s="106"/>
      <c r="E43" s="1246" t="s">
        <v>33</v>
      </c>
      <c r="F43" s="1246"/>
      <c r="G43" s="1246"/>
      <c r="H43" s="1247"/>
      <c r="I43" s="107">
        <v>105</v>
      </c>
      <c r="J43" s="108">
        <v>101</v>
      </c>
      <c r="K43" s="108">
        <v>123</v>
      </c>
      <c r="L43" s="108">
        <v>128</v>
      </c>
      <c r="M43" s="109">
        <v>156</v>
      </c>
    </row>
    <row r="44" spans="2:13" ht="27.75" customHeight="1" x14ac:dyDescent="0.15">
      <c r="B44" s="1242"/>
      <c r="C44" s="1243"/>
      <c r="D44" s="106"/>
      <c r="E44" s="1246" t="s">
        <v>34</v>
      </c>
      <c r="F44" s="1246"/>
      <c r="G44" s="1246"/>
      <c r="H44" s="1247"/>
      <c r="I44" s="107" t="s">
        <v>528</v>
      </c>
      <c r="J44" s="108" t="s">
        <v>528</v>
      </c>
      <c r="K44" s="108" t="s">
        <v>528</v>
      </c>
      <c r="L44" s="108" t="s">
        <v>528</v>
      </c>
      <c r="M44" s="109" t="s">
        <v>528</v>
      </c>
    </row>
    <row r="45" spans="2:13" ht="27.75" customHeight="1" x14ac:dyDescent="0.15">
      <c r="B45" s="1242"/>
      <c r="C45" s="1243"/>
      <c r="D45" s="106"/>
      <c r="E45" s="1246" t="s">
        <v>35</v>
      </c>
      <c r="F45" s="1246"/>
      <c r="G45" s="1246"/>
      <c r="H45" s="1247"/>
      <c r="I45" s="107">
        <v>160</v>
      </c>
      <c r="J45" s="108">
        <v>115</v>
      </c>
      <c r="K45" s="108">
        <v>73</v>
      </c>
      <c r="L45" s="108">
        <v>64</v>
      </c>
      <c r="M45" s="109">
        <v>36</v>
      </c>
    </row>
    <row r="46" spans="2:13" ht="27.75" customHeight="1" x14ac:dyDescent="0.15">
      <c r="B46" s="1242"/>
      <c r="C46" s="1243"/>
      <c r="D46" s="110"/>
      <c r="E46" s="1246" t="s">
        <v>36</v>
      </c>
      <c r="F46" s="1246"/>
      <c r="G46" s="1246"/>
      <c r="H46" s="1247"/>
      <c r="I46" s="107" t="s">
        <v>528</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639</v>
      </c>
      <c r="J50" s="108">
        <v>742</v>
      </c>
      <c r="K50" s="108">
        <v>712</v>
      </c>
      <c r="L50" s="108">
        <v>801</v>
      </c>
      <c r="M50" s="109">
        <v>643</v>
      </c>
    </row>
    <row r="51" spans="2:13" ht="27.75" customHeight="1" x14ac:dyDescent="0.15">
      <c r="B51" s="1242"/>
      <c r="C51" s="1243"/>
      <c r="D51" s="106"/>
      <c r="E51" s="1246" t="s">
        <v>42</v>
      </c>
      <c r="F51" s="1246"/>
      <c r="G51" s="1246"/>
      <c r="H51" s="1247"/>
      <c r="I51" s="107">
        <v>27</v>
      </c>
      <c r="J51" s="108">
        <v>19</v>
      </c>
      <c r="K51" s="108" t="s">
        <v>528</v>
      </c>
      <c r="L51" s="108" t="s">
        <v>528</v>
      </c>
      <c r="M51" s="109" t="s">
        <v>528</v>
      </c>
    </row>
    <row r="52" spans="2:13" ht="27.75" customHeight="1" x14ac:dyDescent="0.15">
      <c r="B52" s="1244"/>
      <c r="C52" s="1245"/>
      <c r="D52" s="106"/>
      <c r="E52" s="1246" t="s">
        <v>43</v>
      </c>
      <c r="F52" s="1246"/>
      <c r="G52" s="1246"/>
      <c r="H52" s="1247"/>
      <c r="I52" s="107">
        <v>772</v>
      </c>
      <c r="J52" s="108">
        <v>796</v>
      </c>
      <c r="K52" s="108">
        <v>819</v>
      </c>
      <c r="L52" s="108">
        <v>864</v>
      </c>
      <c r="M52" s="109">
        <v>1042</v>
      </c>
    </row>
    <row r="53" spans="2:13" ht="27.75" customHeight="1" thickBot="1" x14ac:dyDescent="0.2">
      <c r="B53" s="1248" t="s">
        <v>44</v>
      </c>
      <c r="C53" s="1249"/>
      <c r="D53" s="113"/>
      <c r="E53" s="1250" t="s">
        <v>45</v>
      </c>
      <c r="F53" s="1250"/>
      <c r="G53" s="1250"/>
      <c r="H53" s="1251"/>
      <c r="I53" s="114">
        <v>350</v>
      </c>
      <c r="J53" s="115">
        <v>202</v>
      </c>
      <c r="K53" s="115">
        <v>215</v>
      </c>
      <c r="L53" s="115">
        <v>170</v>
      </c>
      <c r="M53" s="116">
        <v>126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Wo+ITf1x75+yZSjix/gzIXHIsRhZzkMxej+10lTkCaIgLdvjV+tH5tVTokReR49dUENjJ702R9bysfeQv3ONg==" saltValue="dC/HLtbm6civptcLCoW8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240</v>
      </c>
      <c r="G55" s="128">
        <v>54</v>
      </c>
      <c r="H55" s="129">
        <v>166</v>
      </c>
    </row>
    <row r="56" spans="2:8" ht="52.5" customHeight="1" x14ac:dyDescent="0.15">
      <c r="B56" s="130"/>
      <c r="C56" s="1269" t="s">
        <v>49</v>
      </c>
      <c r="D56" s="1269"/>
      <c r="E56" s="1270"/>
      <c r="F56" s="131">
        <v>14</v>
      </c>
      <c r="G56" s="131">
        <v>14</v>
      </c>
      <c r="H56" s="132">
        <v>14</v>
      </c>
    </row>
    <row r="57" spans="2:8" ht="53.25" customHeight="1" x14ac:dyDescent="0.15">
      <c r="B57" s="130"/>
      <c r="C57" s="1271" t="s">
        <v>50</v>
      </c>
      <c r="D57" s="1271"/>
      <c r="E57" s="1272"/>
      <c r="F57" s="133">
        <v>417</v>
      </c>
      <c r="G57" s="133">
        <v>402</v>
      </c>
      <c r="H57" s="134">
        <v>402</v>
      </c>
    </row>
    <row r="58" spans="2:8" ht="45.75" customHeight="1" x14ac:dyDescent="0.15">
      <c r="B58" s="135"/>
      <c r="C58" s="1259" t="s">
        <v>602</v>
      </c>
      <c r="D58" s="1260"/>
      <c r="E58" s="1261"/>
      <c r="F58" s="136">
        <v>328</v>
      </c>
      <c r="G58" s="136">
        <v>313</v>
      </c>
      <c r="H58" s="137">
        <v>312</v>
      </c>
    </row>
    <row r="59" spans="2:8" ht="45.75" customHeight="1" x14ac:dyDescent="0.15">
      <c r="B59" s="135"/>
      <c r="C59" s="1259" t="s">
        <v>603</v>
      </c>
      <c r="D59" s="1260"/>
      <c r="E59" s="1261"/>
      <c r="F59" s="136">
        <v>40</v>
      </c>
      <c r="G59" s="136">
        <v>40</v>
      </c>
      <c r="H59" s="137">
        <v>40</v>
      </c>
    </row>
    <row r="60" spans="2:8" ht="45.75" customHeight="1" x14ac:dyDescent="0.15">
      <c r="B60" s="135"/>
      <c r="C60" s="1259" t="s">
        <v>604</v>
      </c>
      <c r="D60" s="1260"/>
      <c r="E60" s="1261"/>
      <c r="F60" s="136">
        <v>24</v>
      </c>
      <c r="G60" s="136">
        <v>24</v>
      </c>
      <c r="H60" s="137">
        <v>26</v>
      </c>
    </row>
    <row r="61" spans="2:8" ht="45.75" customHeight="1" x14ac:dyDescent="0.15">
      <c r="B61" s="135"/>
      <c r="C61" s="1259" t="s">
        <v>605</v>
      </c>
      <c r="D61" s="1260"/>
      <c r="E61" s="1261"/>
      <c r="F61" s="136">
        <v>16</v>
      </c>
      <c r="G61" s="136">
        <v>16</v>
      </c>
      <c r="H61" s="137">
        <v>16</v>
      </c>
    </row>
    <row r="62" spans="2:8" ht="45.75" customHeight="1" thickBot="1" x14ac:dyDescent="0.2">
      <c r="B62" s="138"/>
      <c r="C62" s="1262" t="s">
        <v>606</v>
      </c>
      <c r="D62" s="1263"/>
      <c r="E62" s="1264"/>
      <c r="F62" s="139">
        <v>6</v>
      </c>
      <c r="G62" s="139">
        <v>6</v>
      </c>
      <c r="H62" s="140">
        <v>6</v>
      </c>
    </row>
    <row r="63" spans="2:8" ht="52.5" customHeight="1" thickBot="1" x14ac:dyDescent="0.2">
      <c r="B63" s="141"/>
      <c r="C63" s="1265" t="s">
        <v>51</v>
      </c>
      <c r="D63" s="1265"/>
      <c r="E63" s="1266"/>
      <c r="F63" s="142">
        <v>671</v>
      </c>
      <c r="G63" s="142">
        <v>470</v>
      </c>
      <c r="H63" s="143">
        <v>582</v>
      </c>
    </row>
    <row r="64" spans="2:8" ht="15" customHeight="1" x14ac:dyDescent="0.15"/>
  </sheetData>
  <sheetProtection algorithmName="SHA-512" hashValue="ZI0mix6S66r4RNDIReb69BimW8rd6e9/IiqvdpAcd4aSlanoW5bw5scI7b2PNZ5OTMyMCVckJQfkq8Ty19cMMg==" saltValue="sFysZo5hWA63WkolpCT2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15275</v>
      </c>
      <c r="E3" s="162"/>
      <c r="F3" s="163">
        <v>310300</v>
      </c>
      <c r="G3" s="164"/>
      <c r="H3" s="165"/>
    </row>
    <row r="4" spans="1:8" x14ac:dyDescent="0.15">
      <c r="A4" s="166"/>
      <c r="B4" s="167"/>
      <c r="C4" s="168"/>
      <c r="D4" s="169">
        <v>1075</v>
      </c>
      <c r="E4" s="170"/>
      <c r="F4" s="171">
        <v>157576</v>
      </c>
      <c r="G4" s="172"/>
      <c r="H4" s="173"/>
    </row>
    <row r="5" spans="1:8" x14ac:dyDescent="0.15">
      <c r="A5" s="154" t="s">
        <v>562</v>
      </c>
      <c r="B5" s="159"/>
      <c r="C5" s="160"/>
      <c r="D5" s="161">
        <v>476286</v>
      </c>
      <c r="E5" s="162"/>
      <c r="F5" s="163">
        <v>317319</v>
      </c>
      <c r="G5" s="164"/>
      <c r="H5" s="165"/>
    </row>
    <row r="6" spans="1:8" x14ac:dyDescent="0.15">
      <c r="A6" s="166"/>
      <c r="B6" s="167"/>
      <c r="C6" s="168"/>
      <c r="D6" s="169">
        <v>7674</v>
      </c>
      <c r="E6" s="170"/>
      <c r="F6" s="171">
        <v>164214</v>
      </c>
      <c r="G6" s="172"/>
      <c r="H6" s="173"/>
    </row>
    <row r="7" spans="1:8" x14ac:dyDescent="0.15">
      <c r="A7" s="154" t="s">
        <v>563</v>
      </c>
      <c r="B7" s="159"/>
      <c r="C7" s="160"/>
      <c r="D7" s="161">
        <v>362926</v>
      </c>
      <c r="E7" s="162"/>
      <c r="F7" s="163">
        <v>289738</v>
      </c>
      <c r="G7" s="164"/>
      <c r="H7" s="165"/>
    </row>
    <row r="8" spans="1:8" x14ac:dyDescent="0.15">
      <c r="A8" s="166"/>
      <c r="B8" s="167"/>
      <c r="C8" s="168"/>
      <c r="D8" s="169">
        <v>8429</v>
      </c>
      <c r="E8" s="170"/>
      <c r="F8" s="171">
        <v>156238</v>
      </c>
      <c r="G8" s="172"/>
      <c r="H8" s="173"/>
    </row>
    <row r="9" spans="1:8" x14ac:dyDescent="0.15">
      <c r="A9" s="154" t="s">
        <v>564</v>
      </c>
      <c r="B9" s="159"/>
      <c r="C9" s="160"/>
      <c r="D9" s="161">
        <v>510174</v>
      </c>
      <c r="E9" s="162"/>
      <c r="F9" s="163">
        <v>316937</v>
      </c>
      <c r="G9" s="164"/>
      <c r="H9" s="165"/>
    </row>
    <row r="10" spans="1:8" x14ac:dyDescent="0.15">
      <c r="A10" s="166"/>
      <c r="B10" s="167"/>
      <c r="C10" s="168"/>
      <c r="D10" s="169">
        <v>6224</v>
      </c>
      <c r="E10" s="170"/>
      <c r="F10" s="171">
        <v>199150</v>
      </c>
      <c r="G10" s="172"/>
      <c r="H10" s="173"/>
    </row>
    <row r="11" spans="1:8" x14ac:dyDescent="0.15">
      <c r="A11" s="154" t="s">
        <v>565</v>
      </c>
      <c r="B11" s="159"/>
      <c r="C11" s="160"/>
      <c r="D11" s="161">
        <v>368872</v>
      </c>
      <c r="E11" s="162"/>
      <c r="F11" s="163">
        <v>332350</v>
      </c>
      <c r="G11" s="164"/>
      <c r="H11" s="165"/>
    </row>
    <row r="12" spans="1:8" x14ac:dyDescent="0.15">
      <c r="A12" s="166"/>
      <c r="B12" s="167"/>
      <c r="C12" s="174"/>
      <c r="D12" s="169">
        <v>29528</v>
      </c>
      <c r="E12" s="170"/>
      <c r="F12" s="171">
        <v>200453</v>
      </c>
      <c r="G12" s="172"/>
      <c r="H12" s="173"/>
    </row>
    <row r="13" spans="1:8" x14ac:dyDescent="0.15">
      <c r="A13" s="154"/>
      <c r="B13" s="159"/>
      <c r="C13" s="175"/>
      <c r="D13" s="176">
        <v>346707</v>
      </c>
      <c r="E13" s="177"/>
      <c r="F13" s="178">
        <v>313329</v>
      </c>
      <c r="G13" s="179"/>
      <c r="H13" s="165"/>
    </row>
    <row r="14" spans="1:8" x14ac:dyDescent="0.15">
      <c r="A14" s="166"/>
      <c r="B14" s="167"/>
      <c r="C14" s="168"/>
      <c r="D14" s="169">
        <v>10586</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36.04</v>
      </c>
      <c r="C19" s="180">
        <f>ROUND(VALUE(SUBSTITUTE(実質収支比率等に係る経年分析!G$48,"▲","-")),2)</f>
        <v>28.51</v>
      </c>
      <c r="D19" s="180">
        <f>ROUND(VALUE(SUBSTITUTE(実質収支比率等に係る経年分析!H$48,"▲","-")),2)</f>
        <v>31.05</v>
      </c>
      <c r="E19" s="180">
        <f>ROUND(VALUE(SUBSTITUTE(実質収支比率等に係る経年分析!I$48,"▲","-")),2)</f>
        <v>18.34</v>
      </c>
      <c r="F19" s="180">
        <f>ROUND(VALUE(SUBSTITUTE(実質収支比率等に係る経年分析!J$48,"▲","-")),2)</f>
        <v>8.1300000000000008</v>
      </c>
    </row>
    <row r="20" spans="1:11" x14ac:dyDescent="0.15">
      <c r="A20" s="180" t="s">
        <v>55</v>
      </c>
      <c r="B20" s="180">
        <f>ROUND(VALUE(SUBSTITUTE(実質収支比率等に係る経年分析!F$47,"▲","-")),2)</f>
        <v>47.12</v>
      </c>
      <c r="C20" s="180">
        <f>ROUND(VALUE(SUBSTITUTE(実質収支比率等に係る経年分析!G$47,"▲","-")),2)</f>
        <v>59.55</v>
      </c>
      <c r="D20" s="180">
        <f>ROUND(VALUE(SUBSTITUTE(実質収支比率等に係る経年分析!H$47,"▲","-")),2)</f>
        <v>35.86</v>
      </c>
      <c r="E20" s="180">
        <f>ROUND(VALUE(SUBSTITUTE(実質収支比率等に係る経年分析!I$47,"▲","-")),2)</f>
        <v>49.07</v>
      </c>
      <c r="F20" s="180">
        <f>ROUND(VALUE(SUBSTITUTE(実質収支比率等に係る経年分析!J$47,"▲","-")),2)</f>
        <v>24.56</v>
      </c>
    </row>
    <row r="21" spans="1:11" x14ac:dyDescent="0.15">
      <c r="A21" s="180" t="s">
        <v>56</v>
      </c>
      <c r="B21" s="180">
        <f>IF(ISNUMBER(VALUE(SUBSTITUTE(実質収支比率等に係る経年分析!F$49,"▲","-"))),ROUND(VALUE(SUBSTITUTE(実質収支比率等に係る経年分析!F$49,"▲","-")),2),NA())</f>
        <v>12.64</v>
      </c>
      <c r="C21" s="180">
        <f>IF(ISNUMBER(VALUE(SUBSTITUTE(実質収支比率等に係る経年分析!G$49,"▲","-"))),ROUND(VALUE(SUBSTITUTE(実質収支比率等に係る経年分析!G$49,"▲","-")),2),NA())</f>
        <v>5.38</v>
      </c>
      <c r="D21" s="180">
        <f>IF(ISNUMBER(VALUE(SUBSTITUTE(実質収支比率等に係る経年分析!H$49,"▲","-"))),ROUND(VALUE(SUBSTITUTE(実質収支比率等に係る経年分析!H$49,"▲","-")),2),NA())</f>
        <v>-20.329999999999998</v>
      </c>
      <c r="E21" s="180">
        <f>IF(ISNUMBER(VALUE(SUBSTITUTE(実質収支比率等に係る経年分析!I$49,"▲","-"))),ROUND(VALUE(SUBSTITUTE(実質収支比率等に係る経年分析!I$49,"▲","-")),2),NA())</f>
        <v>-8.2100000000000009</v>
      </c>
      <c r="F21" s="180">
        <f>IF(ISNUMBER(VALUE(SUBSTITUTE(実質収支比率等に係る経年分析!J$49,"▲","-"))),ROUND(VALUE(SUBSTITUTE(実質収支比率等に係る経年分析!J$49,"▲","-")),2),NA())</f>
        <v>6.59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航路事業特別会計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9.27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4.28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15">
      <c r="A34" s="181" t="str">
        <f>IF(連結実質赤字比率に係る赤字・黒字の構成分析!C$36="",NA(),連結実質赤字比率に係る赤字・黒字の構成分析!C$36)</f>
        <v>村民牧場事業特別会計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4.4000000000000004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v>
      </c>
      <c r="E42" s="182"/>
      <c r="F42" s="182"/>
      <c r="G42" s="182">
        <f>'実質公債費比率（分子）の構造'!L$52</f>
        <v>89</v>
      </c>
      <c r="H42" s="182"/>
      <c r="I42" s="182"/>
      <c r="J42" s="182">
        <f>'実質公債費比率（分子）の構造'!M$52</f>
        <v>89</v>
      </c>
      <c r="K42" s="182"/>
      <c r="L42" s="182"/>
      <c r="M42" s="182">
        <f>'実質公債費比率（分子）の構造'!N$52</f>
        <v>81</v>
      </c>
      <c r="N42" s="182"/>
      <c r="O42" s="182"/>
      <c r="P42" s="182">
        <f>'実質公債費比率（分子）の構造'!O$52</f>
        <v>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12</v>
      </c>
      <c r="C46" s="182"/>
      <c r="D46" s="182"/>
      <c r="E46" s="182">
        <f>'実質公債費比率（分子）の構造'!L$48</f>
        <v>9</v>
      </c>
      <c r="F46" s="182"/>
      <c r="G46" s="182"/>
      <c r="H46" s="182">
        <f>'実質公債費比率（分子）の構造'!M$48</f>
        <v>3</v>
      </c>
      <c r="I46" s="182"/>
      <c r="J46" s="182"/>
      <c r="K46" s="182">
        <f>'実質公債費比率（分子）の構造'!N$48</f>
        <v>12</v>
      </c>
      <c r="L46" s="182"/>
      <c r="M46" s="182"/>
      <c r="N46" s="182">
        <f>'実質公債費比率（分子）の構造'!O$48</f>
        <v>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103</v>
      </c>
      <c r="C49" s="182"/>
      <c r="D49" s="182"/>
      <c r="E49" s="182">
        <f>'実質公債費比率（分子）の構造'!L$45</f>
        <v>110</v>
      </c>
      <c r="F49" s="182"/>
      <c r="G49" s="182"/>
      <c r="H49" s="182">
        <f>'実質公債費比率（分子）の構造'!M$45</f>
        <v>123</v>
      </c>
      <c r="I49" s="182"/>
      <c r="J49" s="182"/>
      <c r="K49" s="182">
        <f>'実質公債費比率（分子）の構造'!N$45</f>
        <v>117</v>
      </c>
      <c r="L49" s="182"/>
      <c r="M49" s="182"/>
      <c r="N49" s="182">
        <f>'実質公債費比率（分子）の構造'!O$45</f>
        <v>128</v>
      </c>
      <c r="O49" s="182"/>
      <c r="P49" s="182"/>
    </row>
    <row r="50" spans="1:16" x14ac:dyDescent="0.15">
      <c r="A50" s="182" t="s">
        <v>71</v>
      </c>
      <c r="B50" s="182" t="e">
        <f>NA()</f>
        <v>#N/A</v>
      </c>
      <c r="C50" s="182">
        <f>IF(ISNUMBER('実質公債費比率（分子）の構造'!K$53),'実質公債費比率（分子）の構造'!K$53,NA())</f>
        <v>39</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37</v>
      </c>
      <c r="J50" s="182" t="e">
        <f>NA()</f>
        <v>#N/A</v>
      </c>
      <c r="K50" s="182" t="e">
        <f>NA()</f>
        <v>#N/A</v>
      </c>
      <c r="L50" s="182">
        <f>IF(ISNUMBER('実質公債費比率（分子）の構造'!N$53),'実質公債費比率（分子）の構造'!N$53,NA())</f>
        <v>48</v>
      </c>
      <c r="M50" s="182" t="e">
        <f>NA()</f>
        <v>#N/A</v>
      </c>
      <c r="N50" s="182" t="e">
        <f>NA()</f>
        <v>#N/A</v>
      </c>
      <c r="O50" s="182">
        <f>IF(ISNUMBER('実質公債費比率（分子）の構造'!O$53),'実質公債費比率（分子）の構造'!O$53,NA())</f>
        <v>51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772</v>
      </c>
      <c r="E56" s="181"/>
      <c r="F56" s="181"/>
      <c r="G56" s="181">
        <f>'将来負担比率（分子）の構造'!J$52</f>
        <v>796</v>
      </c>
      <c r="H56" s="181"/>
      <c r="I56" s="181"/>
      <c r="J56" s="181">
        <f>'将来負担比率（分子）の構造'!K$52</f>
        <v>819</v>
      </c>
      <c r="K56" s="181"/>
      <c r="L56" s="181"/>
      <c r="M56" s="181">
        <f>'将来負担比率（分子）の構造'!L$52</f>
        <v>864</v>
      </c>
      <c r="N56" s="181"/>
      <c r="O56" s="181"/>
      <c r="P56" s="181">
        <f>'将来負担比率（分子）の構造'!M$52</f>
        <v>1042</v>
      </c>
    </row>
    <row r="57" spans="1:16" x14ac:dyDescent="0.15">
      <c r="A57" s="181" t="s">
        <v>42</v>
      </c>
      <c r="B57" s="181"/>
      <c r="C57" s="181"/>
      <c r="D57" s="181">
        <f>'将来負担比率（分子）の構造'!I$51</f>
        <v>27</v>
      </c>
      <c r="E57" s="181"/>
      <c r="F57" s="181"/>
      <c r="G57" s="181">
        <f>'将来負担比率（分子）の構造'!J$51</f>
        <v>19</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639</v>
      </c>
      <c r="E58" s="181"/>
      <c r="F58" s="181"/>
      <c r="G58" s="181">
        <f>'将来負担比率（分子）の構造'!J$50</f>
        <v>742</v>
      </c>
      <c r="H58" s="181"/>
      <c r="I58" s="181"/>
      <c r="J58" s="181">
        <f>'将来負担比率（分子）の構造'!K$50</f>
        <v>712</v>
      </c>
      <c r="K58" s="181"/>
      <c r="L58" s="181"/>
      <c r="M58" s="181">
        <f>'将来負担比率（分子）の構造'!L$50</f>
        <v>801</v>
      </c>
      <c r="N58" s="181"/>
      <c r="O58" s="181"/>
      <c r="P58" s="181">
        <f>'将来負担比率（分子）の構造'!M$50</f>
        <v>643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160</v>
      </c>
      <c r="C62" s="181"/>
      <c r="D62" s="181"/>
      <c r="E62" s="181">
        <f>'将来負担比率（分子）の構造'!J$45</f>
        <v>115</v>
      </c>
      <c r="F62" s="181"/>
      <c r="G62" s="181"/>
      <c r="H62" s="181">
        <f>'将来負担比率（分子）の構造'!K$45</f>
        <v>73</v>
      </c>
      <c r="I62" s="181"/>
      <c r="J62" s="181"/>
      <c r="K62" s="181">
        <f>'将来負担比率（分子）の構造'!L$45</f>
        <v>64</v>
      </c>
      <c r="L62" s="181"/>
      <c r="M62" s="181"/>
      <c r="N62" s="181">
        <f>'将来負担比率（分子）の構造'!M$45</f>
        <v>36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105</v>
      </c>
      <c r="C64" s="181"/>
      <c r="D64" s="181"/>
      <c r="E64" s="181">
        <f>'将来負担比率（分子）の構造'!J$43</f>
        <v>101</v>
      </c>
      <c r="F64" s="181"/>
      <c r="G64" s="181"/>
      <c r="H64" s="181">
        <f>'将来負担比率（分子）の構造'!K$43</f>
        <v>123</v>
      </c>
      <c r="I64" s="181"/>
      <c r="J64" s="181"/>
      <c r="K64" s="181">
        <f>'将来負担比率（分子）の構造'!L$43</f>
        <v>128</v>
      </c>
      <c r="L64" s="181"/>
      <c r="M64" s="181"/>
      <c r="N64" s="181">
        <f>'将来負担比率（分子）の構造'!M$43</f>
        <v>156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1523</v>
      </c>
      <c r="C66" s="181"/>
      <c r="D66" s="181"/>
      <c r="E66" s="181">
        <f>'将来負担比率（分子）の構造'!J$41</f>
        <v>1544</v>
      </c>
      <c r="F66" s="181"/>
      <c r="G66" s="181"/>
      <c r="H66" s="181">
        <f>'将来負担比率（分子）の構造'!K$41</f>
        <v>1551</v>
      </c>
      <c r="I66" s="181"/>
      <c r="J66" s="181"/>
      <c r="K66" s="181">
        <f>'将来負担比率（分子）の構造'!L$41</f>
        <v>1643</v>
      </c>
      <c r="L66" s="181"/>
      <c r="M66" s="181"/>
      <c r="N66" s="181">
        <f>'将来負担比率（分子）の構造'!M$41</f>
        <v>1619</v>
      </c>
      <c r="O66" s="181"/>
      <c r="P66" s="181"/>
    </row>
    <row r="67" spans="1:16" x14ac:dyDescent="0.15">
      <c r="A67" s="181" t="s">
        <v>75</v>
      </c>
      <c r="B67" s="181" t="e">
        <f>NA()</f>
        <v>#N/A</v>
      </c>
      <c r="C67" s="181">
        <f>IF(ISNUMBER('将来負担比率（分子）の構造'!I$53), IF('将来負担比率（分子）の構造'!I$53 &lt; 0, 0, '将来負担比率（分子）の構造'!I$53), NA())</f>
        <v>350</v>
      </c>
      <c r="D67" s="181" t="e">
        <f>NA()</f>
        <v>#N/A</v>
      </c>
      <c r="E67" s="181" t="e">
        <f>NA()</f>
        <v>#N/A</v>
      </c>
      <c r="F67" s="181">
        <f>IF(ISNUMBER('将来負担比率（分子）の構造'!J$53), IF('将来負担比率（分子）の構造'!J$53 &lt; 0, 0, '将来負担比率（分子）の構造'!J$53), NA())</f>
        <v>202</v>
      </c>
      <c r="G67" s="181" t="e">
        <f>NA()</f>
        <v>#N/A</v>
      </c>
      <c r="H67" s="181" t="e">
        <f>NA()</f>
        <v>#N/A</v>
      </c>
      <c r="I67" s="181">
        <f>IF(ISNUMBER('将来負担比率（分子）の構造'!K$53), IF('将来負担比率（分子）の構造'!K$53 &lt; 0, 0, '将来負担比率（分子）の構造'!K$53), NA())</f>
        <v>215</v>
      </c>
      <c r="J67" s="181" t="e">
        <f>NA()</f>
        <v>#N/A</v>
      </c>
      <c r="K67" s="181" t="e">
        <f>NA()</f>
        <v>#N/A</v>
      </c>
      <c r="L67" s="181">
        <f>IF(ISNUMBER('将来負担比率（分子）の構造'!L$53), IF('将来負担比率（分子）の構造'!L$53 &lt; 0, 0, '将来負担比率（分子）の構造'!L$53), NA())</f>
        <v>170</v>
      </c>
      <c r="M67" s="181" t="e">
        <f>NA()</f>
        <v>#N/A</v>
      </c>
      <c r="N67" s="181" t="e">
        <f>NA()</f>
        <v>#N/A</v>
      </c>
      <c r="O67" s="181">
        <f>IF(ISNUMBER('将来負担比率（分子）の構造'!M$53), IF('将来負担比率（分子）の構造'!M$53 &lt; 0, 0, '将来負担比率（分子）の構造'!M$53), NA())</f>
        <v>126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240</v>
      </c>
      <c r="C72" s="185">
        <f>基金残高に係る経年分析!G55</f>
        <v>54</v>
      </c>
      <c r="D72" s="185">
        <f>基金残高に係る経年分析!H55</f>
        <v>166</v>
      </c>
    </row>
    <row r="73" spans="1:16" x14ac:dyDescent="0.15">
      <c r="A73" s="184" t="s">
        <v>78</v>
      </c>
      <c r="B73" s="185">
        <f>基金残高に係る経年分析!F56</f>
        <v>14</v>
      </c>
      <c r="C73" s="185">
        <f>基金残高に係る経年分析!G56</f>
        <v>14</v>
      </c>
      <c r="D73" s="185">
        <f>基金残高に係る経年分析!H56</f>
        <v>14</v>
      </c>
    </row>
    <row r="74" spans="1:16" x14ac:dyDescent="0.15">
      <c r="A74" s="184" t="s">
        <v>79</v>
      </c>
      <c r="B74" s="185">
        <f>基金残高に係る経年分析!F57</f>
        <v>417</v>
      </c>
      <c r="C74" s="185">
        <f>基金残高に係る経年分析!G57</f>
        <v>402</v>
      </c>
      <c r="D74" s="185">
        <f>基金残高に係る経年分析!H57</f>
        <v>402</v>
      </c>
    </row>
  </sheetData>
  <sheetProtection algorithmName="SHA-512" hashValue="FhyMPRWdbeFfpnNMRYLaQ2S3zEomql9uIPlCg5TDAunnMoWs5BTALpJLpLr80ggig8DSJNlpYUOYmI0mDWxWQg==" saltValue="vgg+3LYmB4RGF9/VphHW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総務課_4</cp:lastModifiedBy>
  <dcterms:created xsi:type="dcterms:W3CDTF">2022-02-02T07:50:30Z</dcterms:created>
  <dcterms:modified xsi:type="dcterms:W3CDTF">2022-03-14T01:21:55Z</dcterms:modified>
  <cp:category/>
</cp:coreProperties>
</file>