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mc:AlternateContent xmlns:mc="http://schemas.openxmlformats.org/markup-compatibility/2006">
    <mc:Choice Requires="x15">
      <x15ac:absPath xmlns:x15ac="http://schemas.microsoft.com/office/spreadsheetml/2010/11/ac" url="C:\Users\総務課_4\Desktop\R7.9.24_記載要領\"/>
    </mc:Choice>
  </mc:AlternateContent>
  <xr:revisionPtr revIDLastSave="0" documentId="13_ncr:1_{BE4DFE46-F885-4DA3-A5B7-FF4C03DE31A4}" xr6:coauthVersionLast="36" xr6:coauthVersionMax="36" xr10:uidLastSave="{00000000-0000-0000-0000-000000000000}"/>
  <bookViews>
    <workbookView xWindow="0" yWindow="0" windowWidth="2157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<sst xmlns="http://schemas.openxmlformats.org/spreadsheetml/2006/main" count="1164" uniqueCount="563">
  <si>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</si>
  <si>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</si>
  <si>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</si>
  <si>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</si>
  <si>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</si>
  <si>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</si>
  <si>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</si>
  <si>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</si>
  <si>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</si>
  <si>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</si>
  <si>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</si>
  <si>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</si>
  <si>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</si>
  <si>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</si>
  <si>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</si>
  <si>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</si>
  <si>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</si>
  <si>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</si>
  <si>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</si>
  <si>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</si>
  <si>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</si>
  <si>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</si>
  <si>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</si>
  <si>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</si>
  <si>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</si>
  <si>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</si>
  <si>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</si>
  <si>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</si>
  <si>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</si>
  <si>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</si>
  <si>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</si>
  <si>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</si>
  <si>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</si>
  <si>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</si>
  <si>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</si>
  <si>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</si>
  <si>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</si>
  <si>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</si>
  <si>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</si>
  <si>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</si>
  <si>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</si>
  <si>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</si>
  <si>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</si>
  <si>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</si>
  <si>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</si>
  <si>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</si>
  <si>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</si>
  <si>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</si>
  <si>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</si>
  <si>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</si>
  <si>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</si>
  <si>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</si>
  <si>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</si>
  <si>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</si>
  <si>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</si>
  <si>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</si>
  <si>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</si>
  <si>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</si>
  <si>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</si>
  <si>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</si>
  <si>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</si>
  <si>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</si>
  <si>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</si>
  <si>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</si>
  <si>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</si>
  <si>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</si>
  <si>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</si>
  <si>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</si>
  <si>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</si>
  <si>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</si>
  <si>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</si>
  <si>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</si>
  <si>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</si>
  <si>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</si>
  <si>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</si>
  <si>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</si>
  <si>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</si>
  <si>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</si>
  <si>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</si>
  <si>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</si>
  <si>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</si>
  <si>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</si>
  <si>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</si>
  <si>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</si>
  <si>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</si>
  <si>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</si>
  <si>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</si>
  <si>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</si>
  <si>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</si>
  <si>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</si>
  <si>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</si>
  <si>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</si>
  <si>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</si>
  <si>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</si>
  <si>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粟国村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</si>
  <si>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</si>
  <si>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</si>
  <si>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</si>
  <si>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</si>
  <si>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</si>
  <si>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</si>
  <si>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</si>
  <si>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</si>
  <si>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</si>
  <si>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</si>
  <si>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</si>
  <si>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</si>
  <si>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</si>
  <si>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</si>
  <si>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</si>
  <si>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</si>
  <si>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</si>
  <si>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</si>
  <si>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</si>
  <si>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</si>
  <si>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</si>
  <si>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</si>
  <si>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</si>
  <si>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</si>
  <si>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</si>
  <si>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</si>
  <si>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</si>
  <si>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</si>
  <si>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</si>
  <si>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</si>
  <si>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</si>
  <si>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</si>
  <si>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</si>
  <si>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</si>
  <si>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</si>
  <si>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</si>
  <si>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</si>
  <si>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</si>
  <si>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</si>
  <si>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</si>
  <si>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</si>
  <si>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</si>
  <si>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</si>
  <si>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</si>
  <si>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</si>
  <si>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</si>
  <si>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</si>
  <si>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</si>
  <si>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</si>
  <si>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</si>
  <si>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</si>
  <si>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</si>
  <si>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</si>
  <si>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</si>
  <si>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</si>
  <si>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</si>
  <si>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</si>
  <si>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</si>
  <si>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</si>
  <si>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</si>
  <si>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</si>
  <si>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</si>
  <si>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</si>
  <si>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</si>
  <si>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</si>
  <si>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</si>
  <si>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</si>
  <si>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</si>
  <si>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</si>
  <si>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</si>
  <si>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</si>
  <si>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</si>
  <si>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</si>
  <si>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</si>
  <si>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</si>
  <si>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</si>
  <si>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</si>
  <si>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</si>
  <si>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</si>
  <si>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</si>
  <si>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</si>
  <si>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</si>
  <si>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</si>
  <si>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</si>
  <si>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</si>
  <si>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</si>
  <si>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</si>
  <si>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</si>
  <si>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</si>
  <si>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</si>
  <si>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</si>
  <si>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</si>
  <si>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</si>
  <si>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</si>
  <si>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</si>
  <si>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</si>
  <si>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</si>
  <si>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</si>
  <si>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</si>
  <si>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</si>
  <si>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</si>
  <si>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</si>
  <si>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</si>
  <si>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</si>
  <si>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</si>
  <si>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</si>
  <si>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</si>
  <si>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</si>
  <si>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沖縄県粟国村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</si>
  <si>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</si>
  <si>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</si>
  <si>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</si>
  <si>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</si>
  <si>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</si>
  <si>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</si>
  <si>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</si>
  <si>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</si>
  <si>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</si>
  <si>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</si>
  <si>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</si>
  <si>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</si>
  <si>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</si>
  <si>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</si>
  <si>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</si>
  <si>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</si>
  <si>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</si>
  <si>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</si>
  <si>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</si>
  <si>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</si>
  <si>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</si>
  <si>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</si>
  <si>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</si>
  <si>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</si>
  <si>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</si>
  <si>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</si>
  <si>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</si>
  <si>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</si>
  <si>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</si>
  <si>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</si>
  <si>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</si>
  <si>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</si>
  <si>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</si>
  <si>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</si>
  <si>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</si>
  <si>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</si>
  <si>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</si>
  <si>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</si>
  <si>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</si>
  <si>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</si>
  <si>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</si>
  <si>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</si>
  <si>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</si>
  <si>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</si>
  <si>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</si>
  <si>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</si>
  <si>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</si>
  <si>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</si>
  <si>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</si>
  <si>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</si>
  <si>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</si>
  <si>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</si>
  <si>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</si>
  <si>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</si>
  <si>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</si>
  <si>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</si>
  <si>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</si>
  <si>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</si>
  <si>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</si>
  <si>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</si>
  <si>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</si>
  <si>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</si>
  <si>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</si>
  <si>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</si>
  <si>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</si>
  <si>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</si>
  <si>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</si>
  <si>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</si>
  <si>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</si>
  <si>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</si>
  <si>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</si>
  <si>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</si>
  <si>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</si>
  <si>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</si>
  <si>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</si>
  <si>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</si>
  <si>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</si>
  <si>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</si>
  <si>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</si>
  <si>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</si>
  <si>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</si>
  <si>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</si>
  <si>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</si>
  <si>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</si>
  <si>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</si>
  <si>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</si>
  <si>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</si>
  <si>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</si>
  <si>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</si>
  <si>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</si>
  <si>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</si>
  <si>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</si>
  <si>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</si>
  <si>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</si>
  <si>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</si>
  <si>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</si>
  <si>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</si>
  <si>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</si>
  <si>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</si>
  <si>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</si>
  <si>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</si>
  <si>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</si>
  <si>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</si>
  <si>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</si>
  <si>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</si>
  <si>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</si>
  <si>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</si>
  <si>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</si>
  <si>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</si>
  <si>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</si>
  <si>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</si>
  <si>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</si>
  <si>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</si>
  <si>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</si>
  <si>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</si>
  <si>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</si>
  <si>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</si>
  <si>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</si>
  <si>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</si>
  <si>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</si>
  <si>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</si>
  <si>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</si>
  <si>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</si>
  <si>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</si>
  <si>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</si>
  <si>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</si>
  <si>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</si>
  <si>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</si>
  <si>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</si>
  <si>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</si>
  <si>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</si>
  <si>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</si>
  <si>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</si>
  <si>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</si>
  <si>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</si>
  <si>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</si>
  <si>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</si>
  <si>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</si>
  <si>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</si>
  <si>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</si>
  <si>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</si>
  <si>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</si>
  <si>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</si>
  <si>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</si>
  <si>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</si>
  <si>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</si>
  <si>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</si>
  <si>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</si>
  <si>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</si>
  <si>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</si>
  <si>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沖縄県粟国村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</si>
  <si>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</si>
  <si>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</si>
  <si>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</si>
  <si>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</si>
  <si>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</si>
  <si>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</si>
  <si>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</si>
  <si>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</si>
  <si>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</si>
  <si>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</si>
  <si>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</si>
  <si>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</si>
  <si>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</si>
  <si>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</si>
  <si>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</si>
  <si>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</si>
  <si>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</si>
  <si>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</si>
  <si>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</si>
  <si>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</si>
  <si>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</si>
  <si>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</si>
  <si>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</si>
  <si>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</si>
  <si>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</si>
  <si>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</si>
  <si>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</si>
  <si>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</si>
  <si>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</si>
  <si>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</si>
  <si>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</si>
  <si>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</si>
  <si>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</si>
  <si>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</si>
  <si>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</si>
  <si>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簡易水道事業特別会計</t>
    <phoneticPr fontId="5"/>
  </si>
  <si>
    <t>法非適用企業</t>
    <phoneticPr fontId="5"/>
  </si>
  <si>
    <t>航路事業特別会計</t>
    <phoneticPr fontId="5"/>
  </si>
  <si>
    <t>農業集落排水事業特別会計</t>
    <phoneticPr fontId="5"/>
  </si>
  <si>
    <t>村民牧場事業特別会計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</si>
  <si>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</si>
  <si>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</si>
  <si>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</si>
  <si>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</si>
  <si>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</si>
  <si>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</si>
  <si>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</si>
  <si>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</si>
  <si>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</si>
  <si>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</si>
  <si>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</si>
  <si>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</si>
  <si>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</si>
  <si>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</si>
  <si>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</si>
  <si>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</si>
  <si>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</si>
  <si>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</si>
  <si>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</si>
  <si>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</si>
  <si>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</si>
  <si>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</si>
  <si>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</si>
  <si>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</si>
  <si>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</si>
  <si>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</si>
  <si>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</si>
  <si>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</si>
  <si>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</si>
  <si>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</si>
  <si>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</si>
  <si>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</si>
  <si>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</si>
  <si>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</si>
  <si>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</si>
  <si>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</si>
  <si>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</si>
  <si>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</si>
  <si>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</si>
  <si>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</si>
  <si>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</si>
  <si>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</si>
  <si>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</si>
  <si>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</si>
  <si>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</si>
  <si>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</si>
  <si>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</si>
  <si>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</si>
  <si>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</si>
  <si>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</si>
  <si>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</si>
  <si>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</si>
  <si>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</si>
  <si>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</si>
  <si>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</si>
  <si>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</si>
  <si>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</si>
  <si>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</si>
  <si>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</si>
  <si>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</si>
  <si>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</si>
  <si>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</si>
  <si>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</si>
  <si>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</si>
  <si>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</si>
  <si>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</si>
  <si>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</si>
  <si>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</si>
  <si>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</si>
  <si>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</si>
  <si>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</si>
  <si>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</si>
  <si>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</si>
  <si>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</si>
  <si>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</si>
  <si>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</si>
  <si>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</si>
  <si>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</si>
  <si>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</si>
  <si>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</si>
  <si>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</si>
  <si>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</si>
  <si>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</si>
  <si>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</si>
  <si>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</si>
  <si>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</si>
  <si>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</si>
  <si>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</si>
  <si>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</si>
  <si>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</si>
  <si>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</si>
  <si>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</si>
  <si>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</si>
  <si>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</si>
  <si>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</si>
  <si>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</si>
  <si>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</si>
  <si>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</si>
  <si>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</si>
  <si>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</si>
  <si>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</si>
  <si>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</si>
  <si>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</si>
  <si>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</si>
  <si>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</si>
  <si>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</si>
  <si>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</si>
  <si>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</si>
  <si>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</si>
  <si>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</si>
  <si>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</si>
  <si>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</si>
  <si>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</si>
  <si>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</si>
  <si>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</si>
  <si>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</si>
  <si>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</si>
  <si>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</si>
  <si>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</si>
  <si>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</si>
  <si>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</si>
  <si>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</si>
  <si>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</si>
  <si>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</si>
  <si>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</si>
  <si>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</si>
  <si>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</si>
  <si>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</si>
  <si>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</si>
  <si>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</si>
  <si>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</si>
  <si>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</si>
  <si>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</si>
  <si>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</si>
  <si>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</si>
  <si>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8.21</t>
  </si>
  <si>
    <t>▲ 5.73</t>
  </si>
  <si>
    <t>一般会計</t>
  </si>
  <si>
    <t>国民健康保険特別会計</t>
  </si>
  <si>
    <t>航路事業特別会計</t>
  </si>
  <si>
    <t>▲ 6.38</t>
  </si>
  <si>
    <t>農業集落排水事業特別会計</t>
  </si>
  <si>
    <t>簡易水道事業特別会計</t>
  </si>
  <si>
    <t>村民牧場事業特別会計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</si>
  <si>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</si>
  <si>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</si>
  <si>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</si>
  <si>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</si>
  <si>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</si>
  <si>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</si>
  <si>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</si>
  <si>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</si>
  <si>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庁舎建設整備基金</t>
    <rPh sb="0" eb="2">
      <t>チョウシャ</t>
    </rPh>
    <rPh sb="2" eb="4">
      <t>ケンセツ</t>
    </rPh>
    <rPh sb="4" eb="6">
      <t>セイビ</t>
    </rPh>
    <rPh sb="6" eb="8">
      <t>キキン</t>
    </rPh>
    <phoneticPr fontId="5"/>
  </si>
  <si>
    <t>農山漁村活性化基金</t>
    <rPh sb="0" eb="1">
      <t>ノウ</t>
    </rPh>
    <rPh sb="1" eb="2">
      <t>ヤマ</t>
    </rPh>
    <rPh sb="4" eb="6">
      <t>カッセイ</t>
    </rPh>
    <rPh sb="6" eb="7">
      <t>カ</t>
    </rPh>
    <rPh sb="7" eb="9">
      <t>キキン</t>
    </rPh>
    <phoneticPr fontId="2"/>
  </si>
  <si>
    <t>育英基金</t>
    <rPh sb="0" eb="2">
      <t>イクエイ</t>
    </rPh>
    <rPh sb="2" eb="4">
      <t>キキン</t>
    </rPh>
    <phoneticPr fontId="2"/>
  </si>
  <si>
    <t>地域福祉基金</t>
    <rPh sb="0" eb="2">
      <t>チイキ</t>
    </rPh>
    <rPh sb="2" eb="4">
      <t>フクシ</t>
    </rPh>
    <rPh sb="4" eb="6">
      <t>キキン</t>
    </rPh>
    <phoneticPr fontId="2"/>
  </si>
  <si>
    <t>ふるさと農村活性化基金</t>
    <rPh sb="4" eb="6">
      <t>ノウソン</t>
    </rPh>
    <rPh sb="6" eb="9">
      <t>カッセイカ</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</si>
  <si>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</si>
  <si>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</si>
  <si>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べて高い水準にあり、有形固定資産減価償却率は類似団体よりも低い水準にある。これは、教員住宅等の建て替えや製糖工場宿舎等の新設に伴い起債額が増加し、現在も完了していないため、将来負担比率は高くなっていく状況にある。一方老朽化した施設の更新が進んでいるため、有形固定資産減価償却率は低い状況になっている。一時的に将来負担が増加しているものの、今後は公共施設等の維持管理に要する経費が減少することが見込まれる。</t>
    <rPh sb="1" eb="3">
      <t>ショウライ</t>
    </rPh>
    <rPh sb="3" eb="5">
      <t>フタン</t>
    </rPh>
    <rPh sb="5" eb="7">
      <t>ヒリツ</t>
    </rPh>
    <rPh sb="8" eb="9">
      <t>ルイ</t>
    </rPh>
    <rPh sb="9" eb="10">
      <t>ニ</t>
    </rPh>
    <rPh sb="10" eb="12">
      <t>ダンタイ</t>
    </rPh>
    <rPh sb="13" eb="14">
      <t>クラ</t>
    </rPh>
    <rPh sb="16" eb="17">
      <t>タカ</t>
    </rPh>
    <rPh sb="18" eb="20">
      <t>スイジュン</t>
    </rPh>
    <rPh sb="24" eb="26">
      <t>ユウケイ</t>
    </rPh>
    <rPh sb="26" eb="28">
      <t>コテイ</t>
    </rPh>
    <rPh sb="28" eb="32">
      <t>シサンゲンカ</t>
    </rPh>
    <rPh sb="32" eb="35">
      <t>ショウキャクリツ</t>
    </rPh>
    <rPh sb="36" eb="37">
      <t>ルイ</t>
    </rPh>
    <rPh sb="37" eb="38">
      <t>ニ</t>
    </rPh>
    <rPh sb="38" eb="40">
      <t>ダンタイ</t>
    </rPh>
    <rPh sb="43" eb="44">
      <t>ヒク</t>
    </rPh>
    <rPh sb="45" eb="47">
      <t>スイジュン</t>
    </rPh>
    <rPh sb="55" eb="57">
      <t>キョウイン</t>
    </rPh>
    <rPh sb="57" eb="59">
      <t>ジュウタク</t>
    </rPh>
    <rPh sb="59" eb="60">
      <t>ナド</t>
    </rPh>
    <rPh sb="61" eb="62">
      <t>タ</t>
    </rPh>
    <rPh sb="63" eb="64">
      <t>カ</t>
    </rPh>
    <rPh sb="66" eb="70">
      <t>セイトウコウジョウ</t>
    </rPh>
    <rPh sb="70" eb="72">
      <t>シュクシャ</t>
    </rPh>
    <rPh sb="72" eb="73">
      <t>ナド</t>
    </rPh>
    <rPh sb="74" eb="76">
      <t>シンセツ</t>
    </rPh>
    <rPh sb="77" eb="78">
      <t>トモナ</t>
    </rPh>
    <rPh sb="79" eb="82">
      <t>キサイガク</t>
    </rPh>
    <rPh sb="83" eb="85">
      <t>ゾウカ</t>
    </rPh>
    <rPh sb="87" eb="89">
      <t>ゲンザイ</t>
    </rPh>
    <rPh sb="90" eb="92">
      <t>カンリョウ</t>
    </rPh>
    <rPh sb="100" eb="102">
      <t>ショウライ</t>
    </rPh>
    <rPh sb="102" eb="106">
      <t>フタンヒリツ</t>
    </rPh>
    <rPh sb="107" eb="108">
      <t>タカ</t>
    </rPh>
    <rPh sb="114" eb="116">
      <t>ジョウキョウ</t>
    </rPh>
    <rPh sb="120" eb="122">
      <t>イッポウ</t>
    </rPh>
    <rPh sb="122" eb="125">
      <t>ロウキュウカ</t>
    </rPh>
    <rPh sb="127" eb="129">
      <t>シセツ</t>
    </rPh>
    <rPh sb="130" eb="132">
      <t>コウシン</t>
    </rPh>
    <rPh sb="133" eb="134">
      <t>スス</t>
    </rPh>
    <rPh sb="141" eb="149">
      <t>ユウケイコテイシサンゲンカ</t>
    </rPh>
    <rPh sb="149" eb="152">
      <t>ショウキャクリツ</t>
    </rPh>
    <rPh sb="153" eb="154">
      <t>ヒク</t>
    </rPh>
    <rPh sb="155" eb="157">
      <t>ジョウキョウ</t>
    </rPh>
    <rPh sb="164" eb="167">
      <t>イチジテキ</t>
    </rPh>
    <rPh sb="168" eb="170">
      <t>ショウライ</t>
    </rPh>
    <rPh sb="170" eb="172">
      <t>フタン</t>
    </rPh>
    <rPh sb="173" eb="175">
      <t>ゾウカ</t>
    </rPh>
    <rPh sb="183" eb="185">
      <t>コンゴ</t>
    </rPh>
    <rPh sb="186" eb="188">
      <t>コウキョウ</t>
    </rPh>
    <rPh sb="188" eb="190">
      <t>シセツ</t>
    </rPh>
    <rPh sb="190" eb="191">
      <t>ナド</t>
    </rPh>
    <rPh sb="192" eb="194">
      <t>イジ</t>
    </rPh>
    <rPh sb="194" eb="196">
      <t>カンリ</t>
    </rPh>
    <rPh sb="197" eb="198">
      <t>ヨウ</t>
    </rPh>
    <rPh sb="200" eb="202">
      <t>ケイヒ</t>
    </rPh>
    <rPh sb="203" eb="205">
      <t>ゲンショウ</t>
    </rPh>
    <rPh sb="210" eb="212">
      <t>ミコ</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</si>
  <si>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</si>
  <si>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</si>
  <si>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</si>
  <si>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</si>
  <si>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</si>
  <si>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</si>
  <si>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比率は類似団体と同水準にあり、将来負担比率については高い水準にある。将来負担率が高い主な要因としては、教員住宅やフェリーターミナルの建て替え、定住促進住宅や製糖工場宿舎の建設に伴い、多額の地方債を発行したことが考えられる。これらの地方債の償還年限に達すると、実質公債費比率が上昇していくことが考えられる。
　老朽化した施設の更新がある程度進んでいるため、今後は起債を厳選し、公債費の適正化に取り組んでいく必要がある。</t>
    <rPh sb="1" eb="3">
      <t>ジッシツ</t>
    </rPh>
    <rPh sb="3" eb="5">
      <t>コウサイ</t>
    </rPh>
    <rPh sb="5" eb="7">
      <t>ヒリツ</t>
    </rPh>
    <rPh sb="8" eb="9">
      <t>ルイ</t>
    </rPh>
    <rPh sb="9" eb="10">
      <t>ニ</t>
    </rPh>
    <rPh sb="10" eb="12">
      <t>ダンタイ</t>
    </rPh>
    <rPh sb="13" eb="14">
      <t>ドウ</t>
    </rPh>
    <rPh sb="14" eb="16">
      <t>スイジュン</t>
    </rPh>
    <rPh sb="20" eb="22">
      <t>ショウライ</t>
    </rPh>
    <rPh sb="22" eb="24">
      <t>フタン</t>
    </rPh>
    <rPh sb="24" eb="26">
      <t>ヒリツ</t>
    </rPh>
    <rPh sb="31" eb="32">
      <t>タカ</t>
    </rPh>
    <rPh sb="33" eb="35">
      <t>スイジュン</t>
    </rPh>
    <rPh sb="39" eb="44">
      <t>ショウライフタンリツ</t>
    </rPh>
    <rPh sb="45" eb="46">
      <t>タカ</t>
    </rPh>
    <rPh sb="47" eb="48">
      <t>オモ</t>
    </rPh>
    <rPh sb="49" eb="51">
      <t>ヨウイン</t>
    </rPh>
    <rPh sb="56" eb="60">
      <t>キョウインジュウタク</t>
    </rPh>
    <rPh sb="71" eb="72">
      <t>タ</t>
    </rPh>
    <rPh sb="73" eb="74">
      <t>カ</t>
    </rPh>
    <rPh sb="76" eb="82">
      <t>テイジュウソクシンジュウタク</t>
    </rPh>
    <rPh sb="83" eb="87">
      <t>セイトウコウジョウ</t>
    </rPh>
    <rPh sb="87" eb="89">
      <t>シュクシャ</t>
    </rPh>
    <rPh sb="90" eb="92">
      <t>ケンセツ</t>
    </rPh>
    <rPh sb="93" eb="94">
      <t>トモナ</t>
    </rPh>
    <rPh sb="96" eb="98">
      <t>タガク</t>
    </rPh>
    <rPh sb="99" eb="102">
      <t>チホウサイ</t>
    </rPh>
    <rPh sb="103" eb="105">
      <t>ハッコウ</t>
    </rPh>
    <rPh sb="110" eb="111">
      <t>カンガ</t>
    </rPh>
    <rPh sb="120" eb="123">
      <t>チホウサイ</t>
    </rPh>
    <rPh sb="124" eb="128">
      <t>ショウカンネンゲン</t>
    </rPh>
    <rPh sb="129" eb="130">
      <t>タッ</t>
    </rPh>
    <rPh sb="134" eb="136">
      <t>ジッシツ</t>
    </rPh>
    <rPh sb="159" eb="162">
      <t>ロウキュウカ</t>
    </rPh>
    <rPh sb="164" eb="166">
      <t>シセツ</t>
    </rPh>
    <rPh sb="167" eb="169">
      <t>コウシン</t>
    </rPh>
    <rPh sb="172" eb="174">
      <t>テイド</t>
    </rPh>
    <rPh sb="174" eb="175">
      <t>スス</t>
    </rPh>
    <rPh sb="182" eb="184">
      <t>コンゴ</t>
    </rPh>
    <rPh sb="185" eb="187">
      <t>キサイ</t>
    </rPh>
    <rPh sb="188" eb="190">
      <t>ゲンセン</t>
    </rPh>
    <rPh sb="192" eb="195">
      <t>コウサイヒ</t>
    </rPh>
    <rPh sb="196" eb="199">
      <t>テキセイカ</t>
    </rPh>
    <rPh sb="200" eb="201">
      <t>ト</t>
    </rPh>
    <rPh sb="202" eb="203">
      <t>ク</t>
    </rPh>
    <rPh sb="207" eb="209">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</si>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</sst>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326C8C-105B-4B72-BDC4-AF8F831DFB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8CF2-428B-9713-51B9A83BFE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510174</c:v>
                </c:pt>
                <c:pt idx="1">
                  <c:v>368872</c:v>
                </c:pt>
                <c:pt idx="2">
                  <c:v>887106</c:v>
                </c:pt>
                <c:pt idx="3">
                  <c:v>925353</c:v>
                </c:pt>
                <c:pt idx="4">
                  <c:v>767239</c:v>
                </c:pt>
              </c:numCache>
            </c:numRef>
          </c:val>
          <c:smooth val="0"/>
          <c:extLst>
            <c:ext xmlns:c16="http://schemas.microsoft.com/office/drawing/2014/chart" uri="{C3380CC4-5D6E-409C-BE32-E72D297353CC}">
              <c16:uniqueId val="{00000001-8CF2-428B-9713-51B9A83BFE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18.34</c:v>
                </c:pt>
                <c:pt idx="1">
                  <c:v>8.1300000000000008</c:v>
                </c:pt>
                <c:pt idx="2">
                  <c:v>24.8</c:v>
                </c:pt>
                <c:pt idx="3">
                  <c:v>39.78</c:v>
                </c:pt>
                <c:pt idx="4">
                  <c:v>18.8</c:v>
                </c:pt>
              </c:numCache>
            </c:numRef>
          </c:val>
          <c:extLst>
            <c:ext xmlns:c16="http://schemas.microsoft.com/office/drawing/2014/chart" uri="{C3380CC4-5D6E-409C-BE32-E72D297353CC}">
              <c16:uniqueId val="{00000000-1B45-4F2B-AEE6-C2DD8444C1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49.07</c:v>
                </c:pt>
                <c:pt idx="1">
                  <c:v>24.56</c:v>
                </c:pt>
                <c:pt idx="2">
                  <c:v>58.69</c:v>
                </c:pt>
                <c:pt idx="3">
                  <c:v>67.260000000000005</c:v>
                </c:pt>
                <c:pt idx="4">
                  <c:v>78.62</c:v>
                </c:pt>
              </c:numCache>
            </c:numRef>
          </c:val>
          <c:extLst>
            <c:ext xmlns:c16="http://schemas.microsoft.com/office/drawing/2014/chart" uri="{C3380CC4-5D6E-409C-BE32-E72D297353CC}">
              <c16:uniqueId val="{00000001-1B45-4F2B-AEE6-C2DD8444C1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-8.2100000000000009</c:v>
                </c:pt>
                <c:pt idx="1">
                  <c:v>6.59</c:v>
                </c:pt>
                <c:pt idx="2">
                  <c:v>22.11</c:v>
                </c:pt>
                <c:pt idx="3">
                  <c:v>21.61</c:v>
                </c:pt>
                <c:pt idx="4">
                  <c:v>-5.73</c:v>
                </c:pt>
              </c:numCache>
            </c:numRef>
          </c:val>
          <c:smooth val="0"/>
          <c:extLst>
            <c:ext xmlns:c16="http://schemas.microsoft.com/office/drawing/2014/chart" uri="{C3380CC4-5D6E-409C-BE32-E72D297353CC}">
              <c16:uniqueId val="{00000002-1B45-4F2B-AEE6-C2DD8444C1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69-4903-A591-1994508857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69-4903-A591-1994508857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69-4903-A591-19945088578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0.05</c:v>
                </c:pt>
                <c:pt idx="4">
                  <c:v>#N/A</c:v>
                </c:pt>
                <c:pt idx="5">
                  <c:v>0.02</c:v>
                </c:pt>
                <c:pt idx="6">
                  <c:v>#N/A</c:v>
                </c:pt>
                <c:pt idx="7">
                  <c:v>0.03</c:v>
                </c:pt>
                <c:pt idx="8">
                  <c:v>#N/A</c:v>
                </c:pt>
                <c:pt idx="9">
                  <c:v>0.01</c:v>
                </c:pt>
              </c:numCache>
            </c:numRef>
          </c:val>
          <c:extLst>
            <c:ext xmlns:c16="http://schemas.microsoft.com/office/drawing/2014/chart" uri="{C3380CC4-5D6E-409C-BE32-E72D297353CC}">
              <c16:uniqueId val="{00000003-8869-4903-A591-19945088578E}"/>
            </c:ext>
          </c:extLst>
        </c:ser>
        <c:ser>
          <c:idx val="4"/>
          <c:order val="4"/>
          <c:tx>
            <c:strRef>
              <c:f>データシート!$A$31</c:f>
              <c:strCache>
                <c:ptCount val="1"/>
                <c:pt idx="0">
                  <c:v>村民牧場事業特別会計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4.07</c:v>
                </c:pt>
                <c:pt idx="2">
                  <c:v>#N/A</c:v>
                </c:pt>
                <c:pt idx="3">
                  <c:v>4.3099999999999996</c:v>
                </c:pt>
                <c:pt idx="4">
                  <c:v>#N/A</c:v>
                </c:pt>
                <c:pt idx="5">
                  <c:v>0.64</c:v>
                </c:pt>
                <c:pt idx="6">
                  <c:v>#N/A</c:v>
                </c:pt>
                <c:pt idx="7">
                  <c:v>0.06</c:v>
                </c:pt>
                <c:pt idx="8">
                  <c:v>#N/A</c:v>
                </c:pt>
                <c:pt idx="9">
                  <c:v>0.08</c:v>
                </c:pt>
              </c:numCache>
            </c:numRef>
          </c:val>
          <c:extLst>
            <c:ext xmlns:c16="http://schemas.microsoft.com/office/drawing/2014/chart" uri="{C3380CC4-5D6E-409C-BE32-E72D297353CC}">
              <c16:uniqueId val="{00000004-8869-4903-A591-19945088578E}"/>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4.28</c:v>
                </c:pt>
                <c:pt idx="2">
                  <c:v>#N/A</c:v>
                </c:pt>
                <c:pt idx="3">
                  <c:v>1.42</c:v>
                </c:pt>
                <c:pt idx="4">
                  <c:v>#N/A</c:v>
                </c:pt>
                <c:pt idx="5">
                  <c:v>0.06</c:v>
                </c:pt>
                <c:pt idx="6">
                  <c:v>#N/A</c:v>
                </c:pt>
                <c:pt idx="7">
                  <c:v>0</c:v>
                </c:pt>
                <c:pt idx="8">
                  <c:v>#N/A</c:v>
                </c:pt>
                <c:pt idx="9">
                  <c:v>0.15</c:v>
                </c:pt>
              </c:numCache>
            </c:numRef>
          </c:val>
          <c:extLst>
            <c:ext xmlns:c16="http://schemas.microsoft.com/office/drawing/2014/chart" uri="{C3380CC4-5D6E-409C-BE32-E72D297353CC}">
              <c16:uniqueId val="{00000005-8869-4903-A591-19945088578E}"/>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1.04</c:v>
                </c:pt>
                <c:pt idx="2">
                  <c:v>#N/A</c:v>
                </c:pt>
                <c:pt idx="3">
                  <c:v>0.05</c:v>
                </c:pt>
                <c:pt idx="4">
                  <c:v>#N/A</c:v>
                </c:pt>
                <c:pt idx="5">
                  <c:v>0.06</c:v>
                </c:pt>
                <c:pt idx="6">
                  <c:v>#N/A</c:v>
                </c:pt>
                <c:pt idx="7">
                  <c:v>0.2</c:v>
                </c:pt>
                <c:pt idx="8">
                  <c:v>#N/A</c:v>
                </c:pt>
                <c:pt idx="9">
                  <c:v>0.27</c:v>
                </c:pt>
              </c:numCache>
            </c:numRef>
          </c:val>
          <c:extLst>
            <c:ext xmlns:c16="http://schemas.microsoft.com/office/drawing/2014/chart" uri="{C3380CC4-5D6E-409C-BE32-E72D297353CC}">
              <c16:uniqueId val="{00000006-8869-4903-A591-19945088578E}"/>
            </c:ext>
          </c:extLst>
        </c:ser>
        <c:ser>
          <c:idx val="7"/>
          <c:order val="7"/>
          <c:tx>
            <c:strRef>
              <c:f>データシート!$A$34</c:f>
              <c:strCache>
                <c:ptCount val="1"/>
                <c:pt idx="0">
                  <c:v>航路事業特別会計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0.17</c:v>
                </c:pt>
                <c:pt idx="2">
                  <c:v>#N/A</c:v>
                </c:pt>
                <c:pt idx="3">
                  <c:v>0.53</c:v>
                </c:pt>
                <c:pt idx="4">
                  <c:v>6.38</c:v>
                </c:pt>
                <c:pt idx="5">
                  <c:v>#N/A</c:v>
                </c:pt>
                <c:pt idx="6">
                  <c:v>#N/A</c:v>
                </c:pt>
                <c:pt idx="7">
                  <c:v>0.36</c:v>
                </c:pt>
                <c:pt idx="8">
                  <c:v>#N/A</c:v>
                </c:pt>
                <c:pt idx="9">
                  <c:v>2.73</c:v>
                </c:pt>
              </c:numCache>
            </c:numRef>
          </c:val>
          <c:extLst>
            <c:ext xmlns:c16="http://schemas.microsoft.com/office/drawing/2014/chart" uri="{C3380CC4-5D6E-409C-BE32-E72D297353CC}">
              <c16:uniqueId val="{00000007-8869-4903-A591-19945088578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2.65</c:v>
                </c:pt>
                <c:pt idx="2">
                  <c:v>#N/A</c:v>
                </c:pt>
                <c:pt idx="3">
                  <c:v>4.4000000000000004</c:v>
                </c:pt>
                <c:pt idx="4">
                  <c:v>#N/A</c:v>
                </c:pt>
                <c:pt idx="5">
                  <c:v>1.7</c:v>
                </c:pt>
                <c:pt idx="6">
                  <c:v>#N/A</c:v>
                </c:pt>
                <c:pt idx="7">
                  <c:v>17.440000000000001</c:v>
                </c:pt>
                <c:pt idx="8">
                  <c:v>#N/A</c:v>
                </c:pt>
                <c:pt idx="9">
                  <c:v>15.19</c:v>
                </c:pt>
              </c:numCache>
            </c:numRef>
          </c:val>
          <c:extLst>
            <c:ext xmlns:c16="http://schemas.microsoft.com/office/drawing/2014/chart" uri="{C3380CC4-5D6E-409C-BE32-E72D297353CC}">
              <c16:uniqueId val="{00000008-8869-4903-A591-1994508857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18.34</c:v>
                </c:pt>
                <c:pt idx="2">
                  <c:v>#N/A</c:v>
                </c:pt>
                <c:pt idx="3">
                  <c:v>8.1199999999999992</c:v>
                </c:pt>
                <c:pt idx="4">
                  <c:v>#N/A</c:v>
                </c:pt>
                <c:pt idx="5">
                  <c:v>24.8</c:v>
                </c:pt>
                <c:pt idx="6">
                  <c:v>#N/A</c:v>
                </c:pt>
                <c:pt idx="7">
                  <c:v>39.78</c:v>
                </c:pt>
                <c:pt idx="8">
                  <c:v>#N/A</c:v>
                </c:pt>
                <c:pt idx="9">
                  <c:v>35.630000000000003</c:v>
                </c:pt>
              </c:numCache>
            </c:numRef>
          </c:val>
          <c:extLst>
            <c:ext xmlns:c16="http://schemas.microsoft.com/office/drawing/2014/chart" uri="{C3380CC4-5D6E-409C-BE32-E72D297353CC}">
              <c16:uniqueId val="{00000009-8869-4903-A591-1994508857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c:v>
                </c:pt>
                <c:pt idx="5">
                  <c:v>86</c:v>
                </c:pt>
                <c:pt idx="8">
                  <c:v>84</c:v>
                </c:pt>
                <c:pt idx="11">
                  <c:v>95</c:v>
                </c:pt>
                <c:pt idx="14">
                  <c:v>104</c:v>
                </c:pt>
              </c:numCache>
            </c:numRef>
          </c:val>
          <c:extLst>
            <c:ext xmlns:c16="http://schemas.microsoft.com/office/drawing/2014/chart" uri="{C3380CC4-5D6E-409C-BE32-E72D297353CC}">
              <c16:uniqueId val="{00000000-0D3E-4E36-8DFB-C5090FA9D2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3E-4E36-8DFB-C5090FA9D2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3E-4E36-8DFB-C5090FA9D2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3-0D3E-4E36-8DFB-C5090FA9D2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c:v>
                </c:pt>
                <c:pt idx="3">
                  <c:v>9</c:v>
                </c:pt>
                <c:pt idx="6">
                  <c:v>5</c:v>
                </c:pt>
                <c:pt idx="9">
                  <c:v>10</c:v>
                </c:pt>
                <c:pt idx="12">
                  <c:v>20</c:v>
                </c:pt>
              </c:numCache>
            </c:numRef>
          </c:val>
          <c:extLst>
            <c:ext xmlns:c16="http://schemas.microsoft.com/office/drawing/2014/chart" uri="{C3380CC4-5D6E-409C-BE32-E72D297353CC}">
              <c16:uniqueId val="{00000004-0D3E-4E36-8DFB-C5090FA9D2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3E-4E36-8DFB-C5090FA9D2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3E-4E36-8DFB-C5090FA9D2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117</c:v>
                </c:pt>
                <c:pt idx="3">
                  <c:v>128</c:v>
                </c:pt>
                <c:pt idx="6">
                  <c:v>119</c:v>
                </c:pt>
                <c:pt idx="9">
                  <c:v>142</c:v>
                </c:pt>
                <c:pt idx="12">
                  <c:v>170</c:v>
                </c:pt>
              </c:numCache>
            </c:numRef>
          </c:val>
          <c:extLst>
            <c:ext xmlns:c16="http://schemas.microsoft.com/office/drawing/2014/chart" uri="{C3380CC4-5D6E-409C-BE32-E72D297353CC}">
              <c16:uniqueId val="{00000007-0D3E-4E36-8DFB-C5090FA9D2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c:v>
                </c:pt>
                <c:pt idx="2">
                  <c:v>#N/A</c:v>
                </c:pt>
                <c:pt idx="3">
                  <c:v>#N/A</c:v>
                </c:pt>
                <c:pt idx="4">
                  <c:v>51</c:v>
                </c:pt>
                <c:pt idx="5">
                  <c:v>#N/A</c:v>
                </c:pt>
                <c:pt idx="6">
                  <c:v>#N/A</c:v>
                </c:pt>
                <c:pt idx="7">
                  <c:v>41</c:v>
                </c:pt>
                <c:pt idx="8">
                  <c:v>#N/A</c:v>
                </c:pt>
                <c:pt idx="9">
                  <c:v>#N/A</c:v>
                </c:pt>
                <c:pt idx="10">
                  <c:v>57</c:v>
                </c:pt>
                <c:pt idx="11">
                  <c:v>#N/A</c:v>
                </c:pt>
                <c:pt idx="12">
                  <c:v>#N/A</c:v>
                </c:pt>
                <c:pt idx="13">
                  <c:v>86</c:v>
                </c:pt>
                <c:pt idx="14">
                  <c:v>#N/A</c:v>
                </c:pt>
              </c:numCache>
            </c:numRef>
          </c:val>
          <c:smooth val="0"/>
          <c:extLst>
            <c:ext xmlns:c16="http://schemas.microsoft.com/office/drawing/2014/chart" uri="{C3380CC4-5D6E-409C-BE32-E72D297353CC}">
              <c16:uniqueId val="{00000008-0D3E-4E36-8DFB-C5090FA9D2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864</c:v>
                </c:pt>
                <c:pt idx="5">
                  <c:v>1042</c:v>
                </c:pt>
                <c:pt idx="8">
                  <c:v>1078</c:v>
                </c:pt>
                <c:pt idx="11">
                  <c:v>1096</c:v>
                </c:pt>
                <c:pt idx="14">
                  <c:v>1136</c:v>
                </c:pt>
              </c:numCache>
            </c:numRef>
          </c:val>
          <c:extLst>
            <c:ext xmlns:c16="http://schemas.microsoft.com/office/drawing/2014/chart" uri="{C3380CC4-5D6E-409C-BE32-E72D297353CC}">
              <c16:uniqueId val="{00000000-874F-4624-B2FD-0E56B47B3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4F-4624-B2FD-0E56B47B3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801</c:v>
                </c:pt>
                <c:pt idx="5">
                  <c:v>643</c:v>
                </c:pt>
                <c:pt idx="8">
                  <c:v>729</c:v>
                </c:pt>
                <c:pt idx="11">
                  <c:v>708</c:v>
                </c:pt>
                <c:pt idx="14">
                  <c:v>746</c:v>
                </c:pt>
              </c:numCache>
            </c:numRef>
          </c:val>
          <c:extLst>
            <c:ext xmlns:c16="http://schemas.microsoft.com/office/drawing/2014/chart" uri="{C3380CC4-5D6E-409C-BE32-E72D297353CC}">
              <c16:uniqueId val="{00000002-874F-4624-B2FD-0E56B47B3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4F-4624-B2FD-0E56B47B3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4F-4624-B2FD-0E56B47B3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4F-4624-B2FD-0E56B47B3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c:v>
                </c:pt>
                <c:pt idx="3">
                  <c:v>36</c:v>
                </c:pt>
                <c:pt idx="6">
                  <c:v>0</c:v>
                </c:pt>
                <c:pt idx="9">
                  <c:v>0</c:v>
                </c:pt>
                <c:pt idx="12">
                  <c:v>178</c:v>
                </c:pt>
              </c:numCache>
            </c:numRef>
          </c:val>
          <c:extLst>
            <c:ext xmlns:c16="http://schemas.microsoft.com/office/drawing/2014/chart" uri="{C3380CC4-5D6E-409C-BE32-E72D297353CC}">
              <c16:uniqueId val="{00000006-874F-4624-B2FD-0E56B47B3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74F-4624-B2FD-0E56B47B3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128</c:v>
                </c:pt>
                <c:pt idx="3">
                  <c:v>156</c:v>
                </c:pt>
                <c:pt idx="6">
                  <c:v>202</c:v>
                </c:pt>
                <c:pt idx="9">
                  <c:v>167</c:v>
                </c:pt>
                <c:pt idx="12">
                  <c:v>203</c:v>
                </c:pt>
              </c:numCache>
            </c:numRef>
          </c:val>
          <c:extLst>
            <c:ext xmlns:c16="http://schemas.microsoft.com/office/drawing/2014/chart" uri="{C3380CC4-5D6E-409C-BE32-E72D297353CC}">
              <c16:uniqueId val="{00000008-874F-4624-B2FD-0E56B47B3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4F-4624-B2FD-0E56B47B3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1643</c:v>
                </c:pt>
                <c:pt idx="3">
                  <c:v>1619</c:v>
                </c:pt>
                <c:pt idx="6">
                  <c:v>1900</c:v>
                </c:pt>
                <c:pt idx="9">
                  <c:v>2425</c:v>
                </c:pt>
                <c:pt idx="12">
                  <c:v>2446</c:v>
                </c:pt>
              </c:numCache>
            </c:numRef>
          </c:val>
          <c:extLst>
            <c:ext xmlns:c16="http://schemas.microsoft.com/office/drawing/2014/chart" uri="{C3380CC4-5D6E-409C-BE32-E72D297353CC}">
              <c16:uniqueId val="{0000000A-874F-4624-B2FD-0E56B47B38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170</c:v>
                </c:pt>
                <c:pt idx="2">
                  <c:v>#N/A</c:v>
                </c:pt>
                <c:pt idx="3">
                  <c:v>#N/A</c:v>
                </c:pt>
                <c:pt idx="4">
                  <c:v>126</c:v>
                </c:pt>
                <c:pt idx="5">
                  <c:v>#N/A</c:v>
                </c:pt>
                <c:pt idx="6">
                  <c:v>#N/A</c:v>
                </c:pt>
                <c:pt idx="7">
                  <c:v>295</c:v>
                </c:pt>
                <c:pt idx="8">
                  <c:v>#N/A</c:v>
                </c:pt>
                <c:pt idx="9">
                  <c:v>#N/A</c:v>
                </c:pt>
                <c:pt idx="10">
                  <c:v>787</c:v>
                </c:pt>
                <c:pt idx="11">
                  <c:v>#N/A</c:v>
                </c:pt>
                <c:pt idx="12">
                  <c:v>#N/A</c:v>
                </c:pt>
                <c:pt idx="13">
                  <c:v>945</c:v>
                </c:pt>
                <c:pt idx="14">
                  <c:v>#N/A</c:v>
                </c:pt>
              </c:numCache>
            </c:numRef>
          </c:val>
          <c:smooth val="0"/>
          <c:extLst>
            <c:ext xmlns:c16="http://schemas.microsoft.com/office/drawing/2014/chart" uri="{C3380CC4-5D6E-409C-BE32-E72D297353CC}">
              <c16:uniqueId val="{0000000B-874F-4624-B2FD-0E56B47B38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438</c:v>
                </c:pt>
                <c:pt idx="1">
                  <c:v>490</c:v>
                </c:pt>
                <c:pt idx="2">
                  <c:v>594</c:v>
                </c:pt>
              </c:numCache>
            </c:numRef>
          </c:val>
          <c:extLst>
            <c:ext xmlns:c16="http://schemas.microsoft.com/office/drawing/2014/chart" uri="{C3380CC4-5D6E-409C-BE32-E72D297353CC}">
              <c16:uniqueId val="{00000000-FDFD-420D-A6AD-33D95C4645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FDFD-420D-A6AD-33D95C4645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230</c:v>
                </c:pt>
                <c:pt idx="1">
                  <c:v>157</c:v>
                </c:pt>
                <c:pt idx="2">
                  <c:v>90</c:v>
                </c:pt>
              </c:numCache>
            </c:numRef>
          </c:val>
          <c:extLst>
            <c:ext xmlns:c16="http://schemas.microsoft.com/office/drawing/2014/chart" uri="{C3380CC4-5D6E-409C-BE32-E72D297353CC}">
              <c16:uniqueId val="{00000002-FDFD-420D-A6AD-33D95C4645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{555BA9C7-64D3-4A96-924B-CCB325C4D5A9}</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13-43A3-9234-C37D2C6D32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{F5C00066-5EE7-4CEE-B723-1B082209C8EE}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13-43A3-9234-C37D2C6D32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{32BFAD78-5FD7-47AE-B598-BABC93BB7351}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13-43A3-9234-C37D2C6D32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{FE296127-3ECF-49EB-A4A8-28142D496627}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13-43A3-9234-C37D2C6D32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{65325FA6-78CB-4900-97BC-1098DC459897}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13-43A3-9234-C37D2C6D3273}"/>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{7400D07F-1085-47A5-ABC2-26944DC640E0}</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13-43A3-9234-C37D2C6D3273}"/>
                </c:ext>
              </c:extLst>
            </c:dLbl>
            <c:dLbl>
              <c:idx val="16"/>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{9A09523A-619B-4AAE-885B-4050B9305FE9}</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13-43A3-9234-C37D2C6D3273}"/>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{D17BF254-74FC-4807-99A5-C89AECA21AAC}</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13-43A3-9234-C37D2C6D3273}"/>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{9AF1F872-8995-4C64-B8D2-B4989E7DAA82}</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13-43A3-9234-C37D2C6D32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47.2</c:v>
                </c:pt>
                <c:pt idx="8">
                  <c:v>42.6</c:v>
                </c:pt>
                <c:pt idx="16">
                  <c:v>43.4</c:v>
                </c:pt>
                <c:pt idx="24">
                  <c:v>46.2</c:v>
                </c:pt>
                <c:pt idx="32">
                  <c:v>48.8</c:v>
                </c:pt>
              </c:numCache>
            </c:numRef>
          </c:xVal>
          <c:yVal>
            <c:numRef>
              <c:f>[1]公会計指標分析・財政指標組合せ分析表!$BP$51:$DC$51</c:f>
              <c:numCache>
                <c:formatCode>#,##0.0;"▲ "#,##0.0</c:formatCode>
                <c:ptCount val="40"/>
                <c:pt idx="0">
                  <c:v>28.9</c:v>
                </c:pt>
                <c:pt idx="8">
                  <c:v>21.4</c:v>
                </c:pt>
                <c:pt idx="16">
                  <c:v>44.6</c:v>
                </c:pt>
                <c:pt idx="24">
                  <c:v>124.2</c:v>
                </c:pt>
                <c:pt idx="32">
                  <c:v>145.1</c:v>
                </c:pt>
              </c:numCache>
            </c:numRef>
          </c:yVal>
          <c:smooth val="0"/>
          <c:extLst>
            <c:ext xmlns:c16="http://schemas.microsoft.com/office/drawing/2014/chart" uri="{C3380CC4-5D6E-409C-BE32-E72D297353CC}">
              <c16:uniqueId val="{00000009-7B13-43A3-9234-C37D2C6D327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512E-2"/>
                  <c:y val="-3.5915079939369203E-2"/>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{8EE15AE4-7DEF-4FF3-B884-A93991C36E04}</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13-43A3-9234-C37D2C6D32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{63B6492A-B009-4418-BC3C-E4239BF26EE5}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13-43A3-9234-C37D2C6D32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{9253A849-16B1-4CEC-BBFE-D55D0AABA539}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13-43A3-9234-C37D2C6D32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{93387EE9-B135-42F4-A3E7-7E46333EC03C}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13-43A3-9234-C37D2C6D32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{C5C2AB45-A56A-4434-AD9D-44DF64621DCD}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13-43A3-9234-C37D2C6D3273}"/>
                </c:ext>
              </c:extLst>
            </c:dLbl>
            <c:dLbl>
              <c:idx val="8"/>
              <c:layout>
                <c:manualLayout>
                  <c:x val="-3.9433705820698751E-2"/>
                  <c:y val="-0.11349394029493394"/>
                </c:manualLayout>
              </c:layout>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{2E80D183-D4E5-49BA-AB5D-6A1897C967C1}</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13-43A3-9234-C37D2C6D3273}"/>
                </c:ext>
              </c:extLst>
            </c:dLbl>
            <c:dLbl>
              <c:idx val="16"/>
              <c:layout>
                <c:manualLayout>
                  <c:x val="-3.2402207141261644E-2"/>
                  <c:y val="-7.4244486195907664E-2"/>
                </c:manualLayout>
              </c:layout>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{587E1A7D-AD45-499B-8CF9-7CE3FF1BE1F6}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13-43A3-9234-C37D2C6D3273}"/>
                </c:ext>
              </c:extLst>
            </c:dLbl>
            <c:dLbl>
              <c:idx val="24"/>
              <c:layout>
                <c:manualLayout>
                  <c:x val="-3.2015750650234161E-2"/>
                  <c:y val="-3.0395680961510383E-2"/>
                </c:manualLayout>
              </c:layout>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{B6F98DE9-0DCD-4046-8427-109B64CA986F}</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13-43A3-9234-C37D2C6D3273}"/>
                </c:ext>
              </c:extLst>
            </c:dLbl>
            <c:dLbl>
              <c:idx val="32"/>
              <c:layout>
                <c:manualLayout>
                  <c:x val="-3.2015750650234161E-2"/>
                  <c:y val="-6.9645135060536656E-2"/>
                </c:manualLayout>
              </c:layout>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{E5315CE1-4FAD-42A7-BC53-FB1C92E60BB1}</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13-43A3-9234-C37D2C6D32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60.4</c:v>
                </c:pt>
                <c:pt idx="8">
                  <c:v>61.5</c:v>
                </c:pt>
                <c:pt idx="16">
                  <c:v>60.8</c:v>
                </c:pt>
                <c:pt idx="24">
                  <c:v>62.2</c:v>
                </c:pt>
                <c:pt idx="32">
                  <c:v>62.5</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13-43A3-9234-C37D2C6D327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{A7D20D5B-6BAA-4E35-B951-2BB67E4ADD96}</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9A-4EEC-86BD-0C4F9FFEB9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{20351DE4-2457-4FC6-99A5-854DE7A04E45}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A-4EEC-86BD-0C4F9FFEB9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{0AB4CA33-760D-4A8B-93EC-3FF1013CE364}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A-4EEC-86BD-0C4F9FFEB9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{C719AC93-71AE-4B42-B51C-C5395B30134A}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A-4EEC-86BD-0C4F9FFEB9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{13F81256-9D3D-4BCE-B684-7591CF644802}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A-4EEC-86BD-0C4F9FFEB928}"/>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{70698244-FA1E-4044-B09F-3C19C401993A}</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9A-4EEC-86BD-0C4F9FFEB928}"/>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{A8FA96C9-E22E-4D8B-BC2D-56A352580BBB}</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9A-4EEC-86BD-0C4F9FFEB92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{82196859-5E73-4BD3-A8D4-17B060F771FA}</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9A-4EEC-86BD-0C4F9FFEB928}"/>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{DBAA6559-59EC-45C2-B6BE-4709D01BAF99}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9A-4EEC-86BD-0C4F9FFEB9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6.9</c:v>
                </c:pt>
                <c:pt idx="8">
                  <c:v>8</c:v>
                </c:pt>
                <c:pt idx="16">
                  <c:v>7.6</c:v>
                </c:pt>
                <c:pt idx="24">
                  <c:v>7.9</c:v>
                </c:pt>
                <c:pt idx="32">
                  <c:v>9.3000000000000007</c:v>
                </c:pt>
              </c:numCache>
            </c:numRef>
          </c:xVal>
          <c:yVal>
            <c:numRef>
              <c:f>[1]公会計指標分析・財政指標組合せ分析表!$BP$73:$DC$73</c:f>
              <c:numCache>
                <c:formatCode>#,##0.0;"▲ "#,##0.0</c:formatCode>
                <c:ptCount val="40"/>
                <c:pt idx="0">
                  <c:v>28.9</c:v>
                </c:pt>
                <c:pt idx="8">
                  <c:v>21.4</c:v>
                </c:pt>
                <c:pt idx="16">
                  <c:v>44.6</c:v>
                </c:pt>
                <c:pt idx="24">
                  <c:v>124.2</c:v>
                </c:pt>
                <c:pt idx="32">
                  <c:v>145.1</c:v>
                </c:pt>
              </c:numCache>
            </c:numRef>
          </c:yVal>
          <c:smooth val="0"/>
          <c:extLst>
            <c:ext xmlns:c16="http://schemas.microsoft.com/office/drawing/2014/chart" uri="{C3380CC4-5D6E-409C-BE32-E72D297353CC}">
              <c16:uniqueId val="{00000009-539A-4EEC-86BD-0C4F9FFEB92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4.3495921315535854E-2"/>
                </c:manualLayout>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{8D0A0D9F-A8CA-46B3-8906-A753DBA6C50F}</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9A-4EEC-86BD-0C4F9FFEB9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{00F4133F-228A-4519-8582-9BC3D51C7CF0}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A-4EEC-86BD-0C4F9FFEB9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{BFDA4A91-1760-437E-AAAC-3ADE1845EAFA}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A-4EEC-86BD-0C4F9FFEB9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{6EFD37ED-10C5-4F99-B9A4-F843C02CEEFE}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A-4EEC-86BD-0C4F9FFEB9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{D31B8AEE-A88A-4BAD-937E-3E529A837F2E}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A-4EEC-86BD-0C4F9FFEB928}"/>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{A934BD92-0E30-47C7-AD0D-C652BC00F692}</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9A-4EEC-86BD-0C4F9FFEB928}"/>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{B2FB1A95-5704-4B90-ABFC-14843ADF373F}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9A-4EEC-86BD-0C4F9FFEB92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{2A4B507C-2124-4A80-AC5F-4579F8244FE3}</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9A-4EEC-86BD-0C4F9FFEB928}"/>
                </c:ext>
              </c:extLst>
            </c:dLbl>
            <c:dLbl>
              <c:idx val="32"/>
              <c:layout>
                <c:manualLayout>
                  <c:x val="-2.8829840147400729E-2"/>
                  <c:y val="-8.1337372860052048E-2"/>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{69E164EF-1475-48E9-B41F-32EDF0FA2366}</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9A-4EEC-86BD-0C4F9FFEB9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7.4</c:v>
                </c:pt>
                <c:pt idx="8">
                  <c:v>8</c:v>
                </c:pt>
                <c:pt idx="16">
                  <c:v>6.6</c:v>
                </c:pt>
                <c:pt idx="24">
                  <c:v>6.8</c:v>
                </c:pt>
                <c:pt idx="32">
                  <c:v>7.3</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9A-4EEC-86BD-0C4F9FFEB92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新規発行債について、ハード事業の増加により増加傾向にあることから、実質公債費率の分子となる額もまた増加傾向にある。</a:t>
          </a:r>
          <a:endParaRPr lang="ja-JP" altLang="ja-JP" sz="1400">
            <a:effectLst/>
          </a:endParaRPr>
        </a:p>
        <a:p>
          <a:r>
            <a:rPr kumimoji="1" lang="ja-JP" altLang="ja-JP" sz="1100">
              <a:solidFill>
                <a:schemeClr val="dk1"/>
              </a:solidFill>
              <a:effectLst/>
              <a:latin typeface="+mn-lt"/>
              <a:ea typeface="+mn-ea"/>
              <a:cs typeface="+mn-cs"/>
            </a:rPr>
            <a:t>新規事業について優先順位を査定し起債メニューを精査、同年度に多数の起債発行をしないよう起債抑制をはかり低水準の維持に努める。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満期一括償還地方債の利用がない。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と比較し横這いとなっている。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主な要因として、</a:t>
          </a:r>
          <a:r>
            <a:rPr kumimoji="1" lang="ja-JP" altLang="en-US" sz="1100">
              <a:solidFill>
                <a:schemeClr val="dk1"/>
              </a:solidFill>
              <a:effectLst/>
              <a:latin typeface="+mn-lt"/>
              <a:ea typeface="+mn-ea"/>
              <a:cs typeface="+mn-cs"/>
            </a:rPr>
            <a:t>新規にて</a:t>
          </a:r>
          <a:r>
            <a:rPr kumimoji="1" lang="ja-JP" altLang="ja-JP" sz="1100">
              <a:solidFill>
                <a:schemeClr val="dk1"/>
              </a:solidFill>
              <a:effectLst/>
              <a:latin typeface="+mn-lt"/>
              <a:ea typeface="+mn-ea"/>
              <a:cs typeface="+mn-cs"/>
            </a:rPr>
            <a:t>教員宿舎建設やフェリーターミナル整備事業</a:t>
          </a:r>
          <a:r>
            <a:rPr kumimoji="1" lang="ja-JP" altLang="en-US" sz="1100">
              <a:solidFill>
                <a:schemeClr val="dk1"/>
              </a:solidFill>
              <a:effectLst/>
              <a:latin typeface="+mn-lt"/>
              <a:ea typeface="+mn-ea"/>
              <a:cs typeface="+mn-cs"/>
            </a:rPr>
            <a:t>、公営企業会計に</a:t>
          </a:r>
          <a:r>
            <a:rPr kumimoji="1" lang="ja-JP" altLang="ja-JP" sz="1100">
              <a:solidFill>
                <a:schemeClr val="dk1"/>
              </a:solidFill>
              <a:effectLst/>
              <a:latin typeface="+mn-lt"/>
              <a:ea typeface="+mn-ea"/>
              <a:cs typeface="+mn-cs"/>
            </a:rPr>
            <a:t>係る借</a:t>
          </a:r>
          <a:r>
            <a:rPr kumimoji="1" lang="ja-JP" altLang="en-US" sz="1100">
              <a:solidFill>
                <a:schemeClr val="dk1"/>
              </a:solidFill>
              <a:effectLst/>
              <a:latin typeface="+mn-lt"/>
              <a:ea typeface="+mn-ea"/>
              <a:cs typeface="+mn-cs"/>
            </a:rPr>
            <a:t>入れ</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地方債発行の抑制や基金の運営等適正な財政運営に努める。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沖縄県粟国村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年度より増加している主な要因として、財政調整基金である。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今後、公債費の増額が見込まれるが、歳入の確保並びに歳出の抑制を図っていくことで、積立金の財源確保に努める。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までふるさと創生事業基金）：新庁舎建設に要する基金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②農山漁村活性化基金：農水産業の担い手対策等の助成に要する基金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③育英基金：高校や大学の就学支援に要する貸付金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④地域福祉基金：高齢化社会に伴う地域福祉活動に要する基金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⑤ふるさと農村活性化基金：農地の土地改良施設の機能の維持及び強化に係る活動を推進するための基金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①庁舎建設整備基金は令和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年度に活用したため、令和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円）となった。その他②～⑤の基金については活用実績が少ないことから増減はない。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公債費等の負担軽減に向けて可能な限り積立てを行っていく。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年度からの沖縄振興特別推進交付金事業や沖縄離島活性化推進事業等の補助金を活用したハード事業等の実施により基金残高は減少傾向になっているが、令和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年度の標財比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した。これは特別会計歳出削減を行った事による一般会計から特別会計への繰出金の見直しが影響したと考えられる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今後、公債費の増額が見込まれるが、歳入の確保並びに歳出の抑制を図っていくことで、積立金の財源確保に努める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今後、公債費の増額が見込まれるが、歳入の確保並びに歳出の抑制を図っていくことで、積立金の財源確保に努める。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169" name="グラフ1">
          <a:extLst>
            <a:ext uri="{FF2B5EF4-FFF2-40B4-BE49-F238E27FC236}">
              <a16:creationId xmlns:a16="http://schemas.microsoft.com/office/drawing/2014/main" id="{B12BBA7C-4A88-434F-8BFD-1BABB37DA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70" name="グラフ2">
          <a:extLst>
            <a:ext uri="{FF2B5EF4-FFF2-40B4-BE49-F238E27FC236}">
              <a16:creationId xmlns:a16="http://schemas.microsoft.com/office/drawing/2014/main" id="{4CD0106B-7DD6-440F-81B2-96410A013E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171" name="正方形/長方形 170">
          <a:extLst>
            <a:ext uri="{FF2B5EF4-FFF2-40B4-BE49-F238E27FC236}">
              <a16:creationId xmlns:a16="http://schemas.microsoft.com/office/drawing/2014/main" id="{8F0BBB24-D1DE-484B-9D54-92E6EA2623A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72" name="正方形/長方形 171">
          <a:extLst>
            <a:ext uri="{FF2B5EF4-FFF2-40B4-BE49-F238E27FC236}">
              <a16:creationId xmlns:a16="http://schemas.microsoft.com/office/drawing/2014/main" id="{087DD197-6341-4221-A01E-5B396F0364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73" name="正方形/長方形 172">
          <a:extLst>
            <a:ext uri="{FF2B5EF4-FFF2-40B4-BE49-F238E27FC236}">
              <a16:creationId xmlns:a16="http://schemas.microsoft.com/office/drawing/2014/main" id="{4FB54522-6E87-4C9E-AB10-8EE8296ED3F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4" name="正方形/長方形 173">
          <a:extLst>
            <a:ext uri="{FF2B5EF4-FFF2-40B4-BE49-F238E27FC236}">
              <a16:creationId xmlns:a16="http://schemas.microsoft.com/office/drawing/2014/main" id="{BA724838-5A21-4ED6-9FB8-8E415CD7572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5" name="正方形/長方形 174">
          <a:extLst>
            <a:ext uri="{FF2B5EF4-FFF2-40B4-BE49-F238E27FC236}">
              <a16:creationId xmlns:a16="http://schemas.microsoft.com/office/drawing/2014/main" id="{9BDD9750-5464-4C69-A377-BDC1E33FC60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6" name="正方形/長方形 175">
          <a:extLst>
            <a:ext uri="{FF2B5EF4-FFF2-40B4-BE49-F238E27FC236}">
              <a16:creationId xmlns:a16="http://schemas.microsoft.com/office/drawing/2014/main" id="{3310FE95-7B69-4EE9-A5C7-87D9B080019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7" name="正方形/長方形 176">
          <a:extLst>
            <a:ext uri="{FF2B5EF4-FFF2-40B4-BE49-F238E27FC236}">
              <a16:creationId xmlns:a16="http://schemas.microsoft.com/office/drawing/2014/main" id="{28F1D2BD-33F2-416B-ADC4-EF2E105086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8" name="正方形/長方形 177">
          <a:extLst>
            <a:ext uri="{FF2B5EF4-FFF2-40B4-BE49-F238E27FC236}">
              <a16:creationId xmlns:a16="http://schemas.microsoft.com/office/drawing/2014/main" id="{D3288708-3E77-4EB3-9909-22E5A5A6E47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9" name="正方形/長方形 178">
          <a:extLst>
            <a:ext uri="{FF2B5EF4-FFF2-40B4-BE49-F238E27FC236}">
              <a16:creationId xmlns:a16="http://schemas.microsoft.com/office/drawing/2014/main" id="{BD4554E0-9AA5-4287-8F8C-20EDE9F6B51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0" name="正方形/長方形 179">
          <a:extLst>
            <a:ext uri="{FF2B5EF4-FFF2-40B4-BE49-F238E27FC236}">
              <a16:creationId xmlns:a16="http://schemas.microsoft.com/office/drawing/2014/main" id="{6BF84C2B-8163-4FD2-95FD-CA876DE7CB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1" name="正方形/長方形 180">
          <a:extLst>
            <a:ext uri="{FF2B5EF4-FFF2-40B4-BE49-F238E27FC236}">
              <a16:creationId xmlns:a16="http://schemas.microsoft.com/office/drawing/2014/main" id="{729E663E-0E56-413F-BE8C-1137FEB741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2" name="正方形/長方形 181">
          <a:extLst>
            <a:ext uri="{FF2B5EF4-FFF2-40B4-BE49-F238E27FC236}">
              <a16:creationId xmlns:a16="http://schemas.microsoft.com/office/drawing/2014/main" id="{40C28B03-8174-4C43-95E6-65EF39E5A5A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3" name="正方形/長方形 182">
          <a:extLst>
            <a:ext uri="{FF2B5EF4-FFF2-40B4-BE49-F238E27FC236}">
              <a16:creationId xmlns:a16="http://schemas.microsoft.com/office/drawing/2014/main" id="{70584897-2DA3-4865-8388-B03DCBCC577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4" name="正方形/長方形 183">
          <a:extLst>
            <a:ext uri="{FF2B5EF4-FFF2-40B4-BE49-F238E27FC236}">
              <a16:creationId xmlns:a16="http://schemas.microsoft.com/office/drawing/2014/main" id="{9774C2EF-28A4-4413-ABD8-9A1DAE6B40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5" name="正方形/長方形 184">
          <a:extLst>
            <a:ext uri="{FF2B5EF4-FFF2-40B4-BE49-F238E27FC236}">
              <a16:creationId xmlns:a16="http://schemas.microsoft.com/office/drawing/2014/main" id="{7E2C5AC4-81D5-48DD-B046-AD3825928A5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86" name="正方形/長方形 185">
          <a:extLst>
            <a:ext uri="{FF2B5EF4-FFF2-40B4-BE49-F238E27FC236}">
              <a16:creationId xmlns:a16="http://schemas.microsoft.com/office/drawing/2014/main" id="{76A6DC73-32E9-4D2F-8CEE-3B15E56ADB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187" name="角丸四角形 19">
          <a:extLst>
            <a:ext uri="{FF2B5EF4-FFF2-40B4-BE49-F238E27FC236}">
              <a16:creationId xmlns:a16="http://schemas.microsoft.com/office/drawing/2014/main" id="{A9F13C41-C5BF-4D48-8E8E-FF04370265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188" name="正方形/長方形 187">
          <a:extLst>
            <a:ext uri="{FF2B5EF4-FFF2-40B4-BE49-F238E27FC236}">
              <a16:creationId xmlns:a16="http://schemas.microsoft.com/office/drawing/2014/main" id="{7A4610F7-5A66-478F-B4F5-28D33F5036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189" name="正方形/長方形 188">
          <a:extLst>
            <a:ext uri="{FF2B5EF4-FFF2-40B4-BE49-F238E27FC236}">
              <a16:creationId xmlns:a16="http://schemas.microsoft.com/office/drawing/2014/main" id="{3DEBE4F7-567F-42E9-9138-FE42ECCB675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190" name="正方形/長方形 189">
          <a:extLst>
            <a:ext uri="{FF2B5EF4-FFF2-40B4-BE49-F238E27FC236}">
              <a16:creationId xmlns:a16="http://schemas.microsoft.com/office/drawing/2014/main" id="{2E55019A-F9B3-4C46-81DC-FFB69A40D76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191" name="直線コネクタ 190">
          <a:extLst>
            <a:ext uri="{FF2B5EF4-FFF2-40B4-BE49-F238E27FC236}">
              <a16:creationId xmlns:a16="http://schemas.microsoft.com/office/drawing/2014/main" id="{4C7FC4C1-5A24-400D-B0B3-7EE79E6906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192" name="楕円 191">
          <a:extLst>
            <a:ext uri="{FF2B5EF4-FFF2-40B4-BE49-F238E27FC236}">
              <a16:creationId xmlns:a16="http://schemas.microsoft.com/office/drawing/2014/main" id="{07E04C35-E467-4F0F-9F7E-8BDBE0B87E7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193" name="フローチャート: 判断 192">
          <a:extLst>
            <a:ext uri="{FF2B5EF4-FFF2-40B4-BE49-F238E27FC236}">
              <a16:creationId xmlns:a16="http://schemas.microsoft.com/office/drawing/2014/main" id="{B5D20221-1F83-40CF-9D3A-BEEC19CBB8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194" name="直線コネクタ 193">
          <a:extLst>
            <a:ext uri="{FF2B5EF4-FFF2-40B4-BE49-F238E27FC236}">
              <a16:creationId xmlns:a16="http://schemas.microsoft.com/office/drawing/2014/main" id="{3573A7F3-D435-4B5B-A514-488456C8B9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195" name="直線コネクタ 194">
          <a:extLst>
            <a:ext uri="{FF2B5EF4-FFF2-40B4-BE49-F238E27FC236}">
              <a16:creationId xmlns:a16="http://schemas.microsoft.com/office/drawing/2014/main" id="{0AECC06B-003D-4960-B226-3BA1E6F7C36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196" name="直線コネクタ 195">
          <a:extLst>
            <a:ext uri="{FF2B5EF4-FFF2-40B4-BE49-F238E27FC236}">
              <a16:creationId xmlns:a16="http://schemas.microsoft.com/office/drawing/2014/main" id="{9B0B4177-9695-4D47-AD4F-E0EF2DEFC2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197" name="直線コネクタ 196">
          <a:extLst>
            <a:ext uri="{FF2B5EF4-FFF2-40B4-BE49-F238E27FC236}">
              <a16:creationId xmlns:a16="http://schemas.microsoft.com/office/drawing/2014/main" id="{CF717A4A-FF98-482F-9E8A-720C1B096A0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198" name="テキスト ボックス 197">
          <a:extLst>
            <a:ext uri="{FF2B5EF4-FFF2-40B4-BE49-F238E27FC236}">
              <a16:creationId xmlns:a16="http://schemas.microsoft.com/office/drawing/2014/main" id="{568D9836-49B0-441A-A4AB-A4BCF9F14A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199" name="テキスト ボックス 198">
          <a:extLst>
            <a:ext uri="{FF2B5EF4-FFF2-40B4-BE49-F238E27FC236}">
              <a16:creationId xmlns:a16="http://schemas.microsoft.com/office/drawing/2014/main" id="{65D2FEEF-6E6B-4F6D-812E-C1BD9D13237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200" name="テキスト ボックス 199">
          <a:extLst>
            <a:ext uri="{FF2B5EF4-FFF2-40B4-BE49-F238E27FC236}">
              <a16:creationId xmlns:a16="http://schemas.microsoft.com/office/drawing/2014/main" id="{7B54B4CB-167E-4FB5-BD69-1AE86F6AE10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201" name="テキスト ボックス 200">
          <a:extLst>
            <a:ext uri="{FF2B5EF4-FFF2-40B4-BE49-F238E27FC236}">
              <a16:creationId xmlns:a16="http://schemas.microsoft.com/office/drawing/2014/main" id="{CCA0F93B-F396-4E80-965E-0664DFFF6FD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202" name="テキスト ボックス 201">
          <a:extLst>
            <a:ext uri="{FF2B5EF4-FFF2-40B4-BE49-F238E27FC236}">
              <a16:creationId xmlns:a16="http://schemas.microsoft.com/office/drawing/2014/main" id="{3CAF9A16-508D-4CFC-97D0-B59E698F32C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203" name="正方形/長方形 202">
          <a:extLst>
            <a:ext uri="{FF2B5EF4-FFF2-40B4-BE49-F238E27FC236}">
              <a16:creationId xmlns:a16="http://schemas.microsoft.com/office/drawing/2014/main" id="{B6871332-D2A4-4FD8-945C-E4A6D95519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204" name="正方形/長方形 203">
          <a:extLst>
            <a:ext uri="{FF2B5EF4-FFF2-40B4-BE49-F238E27FC236}">
              <a16:creationId xmlns:a16="http://schemas.microsoft.com/office/drawing/2014/main" id="{DD0EE037-DA65-49FA-92BB-3CD5FF9169C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205" name="正方形/長方形 204">
          <a:extLst>
            <a:ext uri="{FF2B5EF4-FFF2-40B4-BE49-F238E27FC236}">
              <a16:creationId xmlns:a16="http://schemas.microsoft.com/office/drawing/2014/main" id="{426E4FB3-3A01-4551-BD68-AA6F1D6BB63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206" name="正方形/長方形 205">
          <a:extLst>
            <a:ext uri="{FF2B5EF4-FFF2-40B4-BE49-F238E27FC236}">
              <a16:creationId xmlns:a16="http://schemas.microsoft.com/office/drawing/2014/main" id="{761CA32A-CFBB-4E54-BB98-119F580B3B1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207" name="正方形/長方形 206">
          <a:extLst>
            <a:ext uri="{FF2B5EF4-FFF2-40B4-BE49-F238E27FC236}">
              <a16:creationId xmlns:a16="http://schemas.microsoft.com/office/drawing/2014/main" id="{1C3A967E-565A-440E-A700-08ACC28D446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208" name="正方形/長方形 207">
          <a:extLst>
            <a:ext uri="{FF2B5EF4-FFF2-40B4-BE49-F238E27FC236}">
              <a16:creationId xmlns:a16="http://schemas.microsoft.com/office/drawing/2014/main" id="{C336A5B2-3165-4B29-BBBB-BA32D42F596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209" name="正方形/長方形 208">
          <a:extLst>
            <a:ext uri="{FF2B5EF4-FFF2-40B4-BE49-F238E27FC236}">
              <a16:creationId xmlns:a16="http://schemas.microsoft.com/office/drawing/2014/main" id="{44AB6D10-8BE0-4F82-91E1-8BB3C527B33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210" name="正方形/長方形 209">
          <a:extLst>
            <a:ext uri="{FF2B5EF4-FFF2-40B4-BE49-F238E27FC236}">
              <a16:creationId xmlns:a16="http://schemas.microsoft.com/office/drawing/2014/main" id="{7E4D212D-8E6A-4A24-B4AE-37CCAF04C54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211" name="正方形/長方形 210">
          <a:extLst>
            <a:ext uri="{FF2B5EF4-FFF2-40B4-BE49-F238E27FC236}">
              <a16:creationId xmlns:a16="http://schemas.microsoft.com/office/drawing/2014/main" id="{C895E728-7558-47BF-A7BD-79D52A7E61D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212" name="正方形/長方形 211">
          <a:extLst>
            <a:ext uri="{FF2B5EF4-FFF2-40B4-BE49-F238E27FC236}">
              <a16:creationId xmlns:a16="http://schemas.microsoft.com/office/drawing/2014/main" id="{A2438D8F-1A56-4241-A1DA-5896D96670B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213" name="正方形/長方形 212">
          <a:extLst>
            <a:ext uri="{FF2B5EF4-FFF2-40B4-BE49-F238E27FC236}">
              <a16:creationId xmlns:a16="http://schemas.microsoft.com/office/drawing/2014/main" id="{ABBD3533-E52A-48F0-AC7B-9FDF0BC097E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214" name="正方形/長方形 213">
          <a:extLst>
            <a:ext uri="{FF2B5EF4-FFF2-40B4-BE49-F238E27FC236}">
              <a16:creationId xmlns:a16="http://schemas.microsoft.com/office/drawing/2014/main" id="{BA216589-2CA9-445C-8DD9-A9D1B0C1BD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215" name="テキスト ボックス 214">
          <a:extLst>
            <a:ext uri="{FF2B5EF4-FFF2-40B4-BE49-F238E27FC236}">
              <a16:creationId xmlns:a16="http://schemas.microsoft.com/office/drawing/2014/main" id="{CBF8D71F-36B3-41F1-8D27-C2916744449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有形固定資産減価償却率は類似団体より低い水準にあり、現在粟国村離島振興総合センター等の建て替えを検討している。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公共施設等管理計画に基づき老朽化の高い施設については適切な対応を行う。</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216" name="テキスト ボックス 215">
          <a:extLst>
            <a:ext uri="{FF2B5EF4-FFF2-40B4-BE49-F238E27FC236}">
              <a16:creationId xmlns:a16="http://schemas.microsoft.com/office/drawing/2014/main" id="{95196F87-2B95-4D89-B0EF-3CFB4D12EB2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217" name="直線コネクタ 216">
          <a:extLst>
            <a:ext uri="{FF2B5EF4-FFF2-40B4-BE49-F238E27FC236}">
              <a16:creationId xmlns:a16="http://schemas.microsoft.com/office/drawing/2014/main" id="{34A47A96-995D-4F5F-B0F8-80BF51063DC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218" name="テキスト ボックス 217">
          <a:extLst>
            <a:ext uri="{FF2B5EF4-FFF2-40B4-BE49-F238E27FC236}">
              <a16:creationId xmlns:a16="http://schemas.microsoft.com/office/drawing/2014/main" id="{4D7A5F06-3905-4AE2-832A-BF17EDDBEB2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219" name="直線コネクタ 218">
          <a:extLst>
            <a:ext uri="{FF2B5EF4-FFF2-40B4-BE49-F238E27FC236}">
              <a16:creationId xmlns:a16="http://schemas.microsoft.com/office/drawing/2014/main" id="{65606432-677A-4428-B660-6CB2251257C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220" name="テキスト ボックス 219">
          <a:extLst>
            <a:ext uri="{FF2B5EF4-FFF2-40B4-BE49-F238E27FC236}">
              <a16:creationId xmlns:a16="http://schemas.microsoft.com/office/drawing/2014/main" id="{760D3A37-397E-4F03-9D3F-7FF31A57EF4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221" name="直線コネクタ 220">
          <a:extLst>
            <a:ext uri="{FF2B5EF4-FFF2-40B4-BE49-F238E27FC236}">
              <a16:creationId xmlns:a16="http://schemas.microsoft.com/office/drawing/2014/main" id="{D4D98897-AE69-41DF-A055-77D163C248A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222" name="テキスト ボックス 221">
          <a:extLst>
            <a:ext uri="{FF2B5EF4-FFF2-40B4-BE49-F238E27FC236}">
              <a16:creationId xmlns:a16="http://schemas.microsoft.com/office/drawing/2014/main" id="{B0C0F4F6-7A97-4B60-B184-ED7083ADD28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223" name="直線コネクタ 222">
          <a:extLst>
            <a:ext uri="{FF2B5EF4-FFF2-40B4-BE49-F238E27FC236}">
              <a16:creationId xmlns:a16="http://schemas.microsoft.com/office/drawing/2014/main" id="{29C877F4-1450-4DF6-9D67-1CE59A44770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224" name="テキスト ボックス 223">
          <a:extLst>
            <a:ext uri="{FF2B5EF4-FFF2-40B4-BE49-F238E27FC236}">
              <a16:creationId xmlns:a16="http://schemas.microsoft.com/office/drawing/2014/main" id="{EFAE5CEA-78C6-488C-8D8A-C937BDA2E4B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225" name="直線コネクタ 224">
          <a:extLst>
            <a:ext uri="{FF2B5EF4-FFF2-40B4-BE49-F238E27FC236}">
              <a16:creationId xmlns:a16="http://schemas.microsoft.com/office/drawing/2014/main" id="{8A25867C-20A1-4FFF-942B-5D3ADFC2B08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226" name="テキスト ボックス 225">
          <a:extLst>
            <a:ext uri="{FF2B5EF4-FFF2-40B4-BE49-F238E27FC236}">
              <a16:creationId xmlns:a16="http://schemas.microsoft.com/office/drawing/2014/main" id="{490EA81A-5A94-413A-B9D5-6B9E8DB3E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227" name="直線コネクタ 226">
          <a:extLst>
            <a:ext uri="{FF2B5EF4-FFF2-40B4-BE49-F238E27FC236}">
              <a16:creationId xmlns:a16="http://schemas.microsoft.com/office/drawing/2014/main" id="{D5E836D1-623A-42FF-97F4-B12F936047E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228" name="テキスト ボックス 227">
          <a:extLst>
            <a:ext uri="{FF2B5EF4-FFF2-40B4-BE49-F238E27FC236}">
              <a16:creationId xmlns:a16="http://schemas.microsoft.com/office/drawing/2014/main" id="{F2497F5F-B398-4403-924A-8345A6A62E7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229" name="直線コネクタ 228">
          <a:extLst>
            <a:ext uri="{FF2B5EF4-FFF2-40B4-BE49-F238E27FC236}">
              <a16:creationId xmlns:a16="http://schemas.microsoft.com/office/drawing/2014/main" id="{EF0803DF-670D-4791-8AF1-005CE6B88CF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230" name="テキスト ボックス 229">
          <a:extLst>
            <a:ext uri="{FF2B5EF4-FFF2-40B4-BE49-F238E27FC236}">
              <a16:creationId xmlns:a16="http://schemas.microsoft.com/office/drawing/2014/main" id="{962903D0-EABE-4FF0-9C96-13CA7F35076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31" name="直線コネクタ 230">
          <a:extLst>
            <a:ext uri="{FF2B5EF4-FFF2-40B4-BE49-F238E27FC236}">
              <a16:creationId xmlns:a16="http://schemas.microsoft.com/office/drawing/2014/main" id="{4673774E-A2E5-47C0-8756-EDF3572FF9A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232" name="テキスト ボックス 231">
          <a:extLst>
            <a:ext uri="{FF2B5EF4-FFF2-40B4-BE49-F238E27FC236}">
              <a16:creationId xmlns:a16="http://schemas.microsoft.com/office/drawing/2014/main" id="{A18D428F-11FC-4AED-9FBD-29625FC990C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33" name="有形固定資産減価償却率グラフ枠">
          <a:extLst>
            <a:ext uri="{FF2B5EF4-FFF2-40B4-BE49-F238E27FC236}">
              <a16:creationId xmlns:a16="http://schemas.microsoft.com/office/drawing/2014/main" id="{12BA64A2-3E38-4D76-AC54-F7BB0838C4C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234" name="直線コネクタ 233">
          <a:extLst>
            <a:ext uri="{FF2B5EF4-FFF2-40B4-BE49-F238E27FC236}">
              <a16:creationId xmlns:a16="http://schemas.microsoft.com/office/drawing/2014/main" id="{8C0290AA-EFCC-48AD-92F8-F885FDD0F3EB}"/>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235" name="有形固定資産減価償却率最小値テキスト">
          <a:extLst>
            <a:ext uri="{FF2B5EF4-FFF2-40B4-BE49-F238E27FC236}">
              <a16:creationId xmlns:a16="http://schemas.microsoft.com/office/drawing/2014/main" id="{07E2FE56-7B54-48AB-9F98-DA796E751BAF}"/>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236" name="直線コネクタ 235">
          <a:extLst>
            <a:ext uri="{FF2B5EF4-FFF2-40B4-BE49-F238E27FC236}">
              <a16:creationId xmlns:a16="http://schemas.microsoft.com/office/drawing/2014/main" id="{F9086B8B-64D6-4206-B919-F7A80EDB69BC}"/>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237" name="有形固定資産減価償却率最大値テキスト">
          <a:extLst>
            <a:ext uri="{FF2B5EF4-FFF2-40B4-BE49-F238E27FC236}">
              <a16:creationId xmlns:a16="http://schemas.microsoft.com/office/drawing/2014/main" id="{75DF5FC9-AE7D-4A84-A368-1533D06AE56C}"/>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238" name="直線コネクタ 237">
          <a:extLst>
            <a:ext uri="{FF2B5EF4-FFF2-40B4-BE49-F238E27FC236}">
              <a16:creationId xmlns:a16="http://schemas.microsoft.com/office/drawing/2014/main" id="{FC58BAFD-4F1C-482B-A8A9-D491B743FD54}"/>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239" name="有形固定資産減価償却率平均値テキスト">
          <a:extLst>
            <a:ext uri="{FF2B5EF4-FFF2-40B4-BE49-F238E27FC236}">
              <a16:creationId xmlns:a16="http://schemas.microsoft.com/office/drawing/2014/main" id="{1A1F0B9D-7DF6-47D3-92E5-668C9EDA76B9}"/>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240" name="フローチャート: 判断 239">
          <a:extLst>
            <a:ext uri="{FF2B5EF4-FFF2-40B4-BE49-F238E27FC236}">
              <a16:creationId xmlns:a16="http://schemas.microsoft.com/office/drawing/2014/main" id="{0921152E-061F-4CEB-BD83-46DFC96ECA5B}"/>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241" name="フローチャート: 判断 240">
          <a:extLst>
            <a:ext uri="{FF2B5EF4-FFF2-40B4-BE49-F238E27FC236}">
              <a16:creationId xmlns:a16="http://schemas.microsoft.com/office/drawing/2014/main" id="{6687FEA7-E15C-46DF-84A4-60F5E826D1B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242" name="フローチャート: 判断 241">
          <a:extLst>
            <a:ext uri="{FF2B5EF4-FFF2-40B4-BE49-F238E27FC236}">
              <a16:creationId xmlns:a16="http://schemas.microsoft.com/office/drawing/2014/main" id="{D275FDE4-972D-49E9-BE1E-5FB10D86F345}"/>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243" name="フローチャート: 判断 242">
          <a:extLst>
            <a:ext uri="{FF2B5EF4-FFF2-40B4-BE49-F238E27FC236}">
              <a16:creationId xmlns:a16="http://schemas.microsoft.com/office/drawing/2014/main" id="{C76E7B12-DDEF-443E-8F08-86DB17A1B81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244" name="フローチャート: 判断 243">
          <a:extLst>
            <a:ext uri="{FF2B5EF4-FFF2-40B4-BE49-F238E27FC236}">
              <a16:creationId xmlns:a16="http://schemas.microsoft.com/office/drawing/2014/main" id="{84F88FF7-8B5A-4FA4-9AAA-03CF5C7804DA}"/>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45" name="テキスト ボックス 244">
          <a:extLst>
            <a:ext uri="{FF2B5EF4-FFF2-40B4-BE49-F238E27FC236}">
              <a16:creationId xmlns:a16="http://schemas.microsoft.com/office/drawing/2014/main" id="{16484608-0617-4F42-B74A-94F5892DF29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46" name="テキスト ボックス 245">
          <a:extLst>
            <a:ext uri="{FF2B5EF4-FFF2-40B4-BE49-F238E27FC236}">
              <a16:creationId xmlns:a16="http://schemas.microsoft.com/office/drawing/2014/main" id="{A3EC66C9-7416-4DF9-8BB0-36E84CE63E9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47" name="テキスト ボックス 246">
          <a:extLst>
            <a:ext uri="{FF2B5EF4-FFF2-40B4-BE49-F238E27FC236}">
              <a16:creationId xmlns:a16="http://schemas.microsoft.com/office/drawing/2014/main" id="{1FDC1345-177B-4948-BC44-642AE145420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48" name="テキスト ボックス 247">
          <a:extLst>
            <a:ext uri="{FF2B5EF4-FFF2-40B4-BE49-F238E27FC236}">
              <a16:creationId xmlns:a16="http://schemas.microsoft.com/office/drawing/2014/main" id="{825D403B-DFFF-4D52-8649-C3F7EEA75B0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49" name="テキスト ボックス 248">
          <a:extLst>
            <a:ext uri="{FF2B5EF4-FFF2-40B4-BE49-F238E27FC236}">
              <a16:creationId xmlns:a16="http://schemas.microsoft.com/office/drawing/2014/main" id="{37337F07-88A5-4DA7-A7EB-32EED2BB08F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81371</xdr:rowOff>
    </xdr:from>
    <xdr:to>
      <xdr:col>23</xdr:col>
      <xdr:colOff>136525</xdr:colOff>
      <xdr:row>28</xdr:row>
      <xdr:rowOff>11521</xdr:rowOff>
    </xdr:to>
    <xdr:sp macro="" textlink="">
      <xdr:nvSpPr>
        <xdr:cNvPr id="250" name="楕円 249">
          <a:extLst>
            <a:ext uri="{FF2B5EF4-FFF2-40B4-BE49-F238E27FC236}">
              <a16:creationId xmlns:a16="http://schemas.microsoft.com/office/drawing/2014/main" id="{8C34B1A5-8A15-467F-991B-E8155C7B5730}"/>
            </a:ext>
          </a:extLst>
        </xdr:cNvPr>
        <xdr:cNvSpPr/>
      </xdr:nvSpPr>
      <xdr:spPr>
        <a:xfrm>
          <a:off x="47117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104248</xdr:rowOff>
    </xdr:from>
    <xdr:ext cx="405111" cy="259045"/>
    <xdr:sp macro="" textlink="">
      <xdr:nvSpPr>
        <xdr:cNvPr id="251" name="有形固定資産減価償却率該当値テキスト">
          <a:extLst>
            <a:ext uri="{FF2B5EF4-FFF2-40B4-BE49-F238E27FC236}">
              <a16:creationId xmlns:a16="http://schemas.microsoft.com/office/drawing/2014/main" id="{B5516CCA-902D-4E1A-975F-DF4624FEC927}"/>
            </a:ext>
          </a:extLst>
        </xdr:cNvPr>
        <xdr:cNvSpPr txBox="1"/>
      </xdr:nvSpPr>
      <xdr:spPr>
        <a:xfrm>
          <a:off x="4813300" y="533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1179</xdr:rowOff>
    </xdr:from>
    <xdr:to>
      <xdr:col>19</xdr:col>
      <xdr:colOff>187325</xdr:colOff>
      <xdr:row>27</xdr:row>
      <xdr:rowOff>102779</xdr:rowOff>
    </xdr:to>
    <xdr:sp macro="" textlink="">
      <xdr:nvSpPr>
        <xdr:cNvPr id="252" name="楕円 251">
          <a:extLst>
            <a:ext uri="{FF2B5EF4-FFF2-40B4-BE49-F238E27FC236}">
              <a16:creationId xmlns:a16="http://schemas.microsoft.com/office/drawing/2014/main" id="{6068AC11-AF4B-4AE1-A390-1767370891E2}"/>
            </a:ext>
          </a:extLst>
        </xdr:cNvPr>
        <xdr:cNvSpPr/>
      </xdr:nvSpPr>
      <xdr:spPr>
        <a:xfrm>
          <a:off x="4000500" y="54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51979</xdr:rowOff>
    </xdr:from>
    <xdr:to>
      <xdr:col>23</xdr:col>
      <xdr:colOff>85725</xdr:colOff>
      <xdr:row>27</xdr:row>
      <xdr:rowOff>132171</xdr:rowOff>
    </xdr:to>
    <xdr:cxnSp macro="">
      <xdr:nvCxnSpPr>
        <xdr:cNvPr id="253" name="直線コネクタ 252">
          <a:extLst>
            <a:ext uri="{FF2B5EF4-FFF2-40B4-BE49-F238E27FC236}">
              <a16:creationId xmlns:a16="http://schemas.microsoft.com/office/drawing/2014/main" id="{9245B010-41D0-4241-9198-E49ACC99C45D}"/>
            </a:ext>
          </a:extLst>
        </xdr:cNvPr>
        <xdr:cNvCxnSpPr/>
      </xdr:nvCxnSpPr>
      <xdr:spPr>
        <a:xfrm>
          <a:off x="4051300" y="5452654"/>
          <a:ext cx="7112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86269</xdr:rowOff>
    </xdr:from>
    <xdr:to>
      <xdr:col>15</xdr:col>
      <xdr:colOff>187325</xdr:colOff>
      <xdr:row>27</xdr:row>
      <xdr:rowOff>16419</xdr:rowOff>
    </xdr:to>
    <xdr:sp macro="" textlink="">
      <xdr:nvSpPr>
        <xdr:cNvPr id="254" name="楕円 253">
          <a:extLst>
            <a:ext uri="{FF2B5EF4-FFF2-40B4-BE49-F238E27FC236}">
              <a16:creationId xmlns:a16="http://schemas.microsoft.com/office/drawing/2014/main" id="{C0752275-EC37-497C-AD10-8F4874862CD8}"/>
            </a:ext>
          </a:extLst>
        </xdr:cNvPr>
        <xdr:cNvSpPr/>
      </xdr:nvSpPr>
      <xdr:spPr>
        <a:xfrm>
          <a:off x="3238500" y="53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137069</xdr:rowOff>
    </xdr:from>
    <xdr:to>
      <xdr:col>19</xdr:col>
      <xdr:colOff>136525</xdr:colOff>
      <xdr:row>27</xdr:row>
      <xdr:rowOff>51979</xdr:rowOff>
    </xdr:to>
    <xdr:cxnSp macro="">
      <xdr:nvCxnSpPr>
        <xdr:cNvPr id="255" name="直線コネクタ 254">
          <a:extLst>
            <a:ext uri="{FF2B5EF4-FFF2-40B4-BE49-F238E27FC236}">
              <a16:creationId xmlns:a16="http://schemas.microsoft.com/office/drawing/2014/main" id="{8B4DD758-93DE-48FB-B14C-9836EE3C88B2}"/>
            </a:ext>
          </a:extLst>
        </xdr:cNvPr>
        <xdr:cNvCxnSpPr/>
      </xdr:nvCxnSpPr>
      <xdr:spPr>
        <a:xfrm>
          <a:off x="3289300" y="5366294"/>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61595</xdr:rowOff>
    </xdr:from>
    <xdr:to>
      <xdr:col>11</xdr:col>
      <xdr:colOff>187325</xdr:colOff>
      <xdr:row>26</xdr:row>
      <xdr:rowOff>163195</xdr:rowOff>
    </xdr:to>
    <xdr:sp macro="" textlink="">
      <xdr:nvSpPr>
        <xdr:cNvPr id="256" name="楕円 255">
          <a:extLst>
            <a:ext uri="{FF2B5EF4-FFF2-40B4-BE49-F238E27FC236}">
              <a16:creationId xmlns:a16="http://schemas.microsoft.com/office/drawing/2014/main" id="{AB810319-D105-40C1-AB8E-B744BE3E46E0}"/>
            </a:ext>
          </a:extLst>
        </xdr:cNvPr>
        <xdr:cNvSpPr/>
      </xdr:nvSpPr>
      <xdr:spPr>
        <a:xfrm>
          <a:off x="2476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26</xdr:row>
      <xdr:rowOff>137069</xdr:rowOff>
    </xdr:to>
    <xdr:cxnSp macro="">
      <xdr:nvCxnSpPr>
        <xdr:cNvPr id="257" name="直線コネクタ 256">
          <a:extLst>
            <a:ext uri="{FF2B5EF4-FFF2-40B4-BE49-F238E27FC236}">
              <a16:creationId xmlns:a16="http://schemas.microsoft.com/office/drawing/2014/main" id="{628D83C2-04CA-43DA-9793-E73C776C2DDB}"/>
            </a:ext>
          </a:extLst>
        </xdr:cNvPr>
        <xdr:cNvCxnSpPr/>
      </xdr:nvCxnSpPr>
      <xdr:spPr>
        <a:xfrm>
          <a:off x="2527300" y="534162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32022</xdr:rowOff>
    </xdr:from>
    <xdr:to>
      <xdr:col>7</xdr:col>
      <xdr:colOff>187325</xdr:colOff>
      <xdr:row>27</xdr:row>
      <xdr:rowOff>133622</xdr:rowOff>
    </xdr:to>
    <xdr:sp macro="" textlink="">
      <xdr:nvSpPr>
        <xdr:cNvPr id="258" name="楕円 257">
          <a:extLst>
            <a:ext uri="{FF2B5EF4-FFF2-40B4-BE49-F238E27FC236}">
              <a16:creationId xmlns:a16="http://schemas.microsoft.com/office/drawing/2014/main" id="{AC7B4C12-DF61-4828-9470-0CC943D35CF8}"/>
            </a:ext>
          </a:extLst>
        </xdr:cNvPr>
        <xdr:cNvSpPr/>
      </xdr:nvSpPr>
      <xdr:spPr>
        <a:xfrm>
          <a:off x="1714500" y="54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27</xdr:row>
      <xdr:rowOff>82822</xdr:rowOff>
    </xdr:to>
    <xdr:cxnSp macro="">
      <xdr:nvCxnSpPr>
        <xdr:cNvPr id="259" name="直線コネクタ 258">
          <a:extLst>
            <a:ext uri="{FF2B5EF4-FFF2-40B4-BE49-F238E27FC236}">
              <a16:creationId xmlns:a16="http://schemas.microsoft.com/office/drawing/2014/main" id="{1EBC62D7-E1CA-43F4-BFDD-1BB4B19BC695}"/>
            </a:ext>
          </a:extLst>
        </xdr:cNvPr>
        <xdr:cNvCxnSpPr/>
      </xdr:nvCxnSpPr>
      <xdr:spPr>
        <a:xfrm flipV="1">
          <a:off x="1765300" y="5341620"/>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260" name="n_1aveValue有形固定資産減価償却率">
          <a:extLst>
            <a:ext uri="{FF2B5EF4-FFF2-40B4-BE49-F238E27FC236}">
              <a16:creationId xmlns:a16="http://schemas.microsoft.com/office/drawing/2014/main" id="{9CAF8BD6-3C10-4D4A-AC83-F707A6B94301}"/>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261" name="n_2aveValue有形固定資産減価償却率">
          <a:extLst>
            <a:ext uri="{FF2B5EF4-FFF2-40B4-BE49-F238E27FC236}">
              <a16:creationId xmlns:a16="http://schemas.microsoft.com/office/drawing/2014/main" id="{F87FA828-038D-44A3-93D3-EEF0CAE0D48E}"/>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262" name="n_3aveValue有形固定資産減価償却率">
          <a:extLst>
            <a:ext uri="{FF2B5EF4-FFF2-40B4-BE49-F238E27FC236}">
              <a16:creationId xmlns:a16="http://schemas.microsoft.com/office/drawing/2014/main" id="{82175B6E-D5FF-446C-BF06-2AD2B3F75365}"/>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263" name="n_4aveValue有形固定資産減価償却率">
          <a:extLst>
            <a:ext uri="{FF2B5EF4-FFF2-40B4-BE49-F238E27FC236}">
              <a16:creationId xmlns:a16="http://schemas.microsoft.com/office/drawing/2014/main" id="{0320BF8E-39B3-443C-AFA9-A60C19096407}"/>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119306</xdr:rowOff>
    </xdr:from>
    <xdr:ext cx="405111" cy="259045"/>
    <xdr:sp macro="" textlink="">
      <xdr:nvSpPr>
        <xdr:cNvPr id="264" name="n_1mainValue有形固定資産減価償却率">
          <a:extLst>
            <a:ext uri="{FF2B5EF4-FFF2-40B4-BE49-F238E27FC236}">
              <a16:creationId xmlns:a16="http://schemas.microsoft.com/office/drawing/2014/main" id="{825A6845-68FC-4AB6-BA5E-D4F25C1B7B7E}"/>
            </a:ext>
          </a:extLst>
        </xdr:cNvPr>
        <xdr:cNvSpPr txBox="1"/>
      </xdr:nvSpPr>
      <xdr:spPr>
        <a:xfrm>
          <a:off x="3836044" y="517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32946</xdr:rowOff>
    </xdr:from>
    <xdr:ext cx="405111" cy="259045"/>
    <xdr:sp macro="" textlink="">
      <xdr:nvSpPr>
        <xdr:cNvPr id="265" name="n_2mainValue有形固定資産減価償却率">
          <a:extLst>
            <a:ext uri="{FF2B5EF4-FFF2-40B4-BE49-F238E27FC236}">
              <a16:creationId xmlns:a16="http://schemas.microsoft.com/office/drawing/2014/main" id="{68247133-5AD9-4062-99A5-4D5A9F6FFF4E}"/>
            </a:ext>
          </a:extLst>
        </xdr:cNvPr>
        <xdr:cNvSpPr txBox="1"/>
      </xdr:nvSpPr>
      <xdr:spPr>
        <a:xfrm>
          <a:off x="3086744" y="5090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8272</xdr:rowOff>
    </xdr:from>
    <xdr:ext cx="405111" cy="259045"/>
    <xdr:sp macro="" textlink="">
      <xdr:nvSpPr>
        <xdr:cNvPr id="266" name="n_3mainValue有形固定資産減価償却率">
          <a:extLst>
            <a:ext uri="{FF2B5EF4-FFF2-40B4-BE49-F238E27FC236}">
              <a16:creationId xmlns:a16="http://schemas.microsoft.com/office/drawing/2014/main" id="{FEED2E30-E0B0-46D7-9534-041326B556A5}"/>
            </a:ext>
          </a:extLst>
        </xdr:cNvPr>
        <xdr:cNvSpPr txBox="1"/>
      </xdr:nvSpPr>
      <xdr:spPr>
        <a:xfrm>
          <a:off x="2324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150149</xdr:rowOff>
    </xdr:from>
    <xdr:ext cx="405111" cy="259045"/>
    <xdr:sp macro="" textlink="">
      <xdr:nvSpPr>
        <xdr:cNvPr id="267" name="n_4mainValue有形固定資産減価償却率">
          <a:extLst>
            <a:ext uri="{FF2B5EF4-FFF2-40B4-BE49-F238E27FC236}">
              <a16:creationId xmlns:a16="http://schemas.microsoft.com/office/drawing/2014/main" id="{161FD998-F965-466F-9D33-4191F3A282EC}"/>
            </a:ext>
          </a:extLst>
        </xdr:cNvPr>
        <xdr:cNvSpPr txBox="1"/>
      </xdr:nvSpPr>
      <xdr:spPr>
        <a:xfrm>
          <a:off x="1562744" y="520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68" name="正方形/長方形 267">
          <a:extLst>
            <a:ext uri="{FF2B5EF4-FFF2-40B4-BE49-F238E27FC236}">
              <a16:creationId xmlns:a16="http://schemas.microsoft.com/office/drawing/2014/main" id="{D7D6BB29-1F94-40A1-9281-8784F9E0A6A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69" name="正方形/長方形 268">
          <a:extLst>
            <a:ext uri="{FF2B5EF4-FFF2-40B4-BE49-F238E27FC236}">
              <a16:creationId xmlns:a16="http://schemas.microsoft.com/office/drawing/2014/main" id="{849710CA-C8F3-422B-ADA8-FF4B49FD3DB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270" name="正方形/長方形 269">
          <a:extLst>
            <a:ext uri="{FF2B5EF4-FFF2-40B4-BE49-F238E27FC236}">
              <a16:creationId xmlns:a16="http://schemas.microsoft.com/office/drawing/2014/main" id="{BF5D04BC-F0E3-45EF-92D8-59AC1CF4571E}"/>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71" name="正方形/長方形 270">
          <a:extLst>
            <a:ext uri="{FF2B5EF4-FFF2-40B4-BE49-F238E27FC236}">
              <a16:creationId xmlns:a16="http://schemas.microsoft.com/office/drawing/2014/main" id="{B0320D69-0EC4-4D1D-B739-2229B398A6E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72" name="正方形/長方形 271">
          <a:extLst>
            <a:ext uri="{FF2B5EF4-FFF2-40B4-BE49-F238E27FC236}">
              <a16:creationId xmlns:a16="http://schemas.microsoft.com/office/drawing/2014/main" id="{975593DB-2127-4A0D-BB94-3C5E63040D9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73" name="正方形/長方形 272">
          <a:extLst>
            <a:ext uri="{FF2B5EF4-FFF2-40B4-BE49-F238E27FC236}">
              <a16:creationId xmlns:a16="http://schemas.microsoft.com/office/drawing/2014/main" id="{7F7C7467-828B-4CB3-990E-2AE356D8F5B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74" name="正方形/長方形 273">
          <a:extLst>
            <a:ext uri="{FF2B5EF4-FFF2-40B4-BE49-F238E27FC236}">
              <a16:creationId xmlns:a16="http://schemas.microsoft.com/office/drawing/2014/main" id="{A8387F64-3527-4660-81C2-BCB5B6A79C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75" name="正方形/長方形 274">
          <a:extLst>
            <a:ext uri="{FF2B5EF4-FFF2-40B4-BE49-F238E27FC236}">
              <a16:creationId xmlns:a16="http://schemas.microsoft.com/office/drawing/2014/main" id="{7BDBBE36-C835-4E99-8872-5D43C4D489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76" name="正方形/長方形 275">
          <a:extLst>
            <a:ext uri="{FF2B5EF4-FFF2-40B4-BE49-F238E27FC236}">
              <a16:creationId xmlns:a16="http://schemas.microsoft.com/office/drawing/2014/main" id="{8D9A7E75-7D1F-415D-BA4D-7852AEE99A4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77" name="正方形/長方形 276">
          <a:extLst>
            <a:ext uri="{FF2B5EF4-FFF2-40B4-BE49-F238E27FC236}">
              <a16:creationId xmlns:a16="http://schemas.microsoft.com/office/drawing/2014/main" id="{A8784082-F5B0-4168-BA5C-0F436E4DDD2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78" name="正方形/長方形 277">
          <a:extLst>
            <a:ext uri="{FF2B5EF4-FFF2-40B4-BE49-F238E27FC236}">
              <a16:creationId xmlns:a16="http://schemas.microsoft.com/office/drawing/2014/main" id="{2C385106-60F5-407D-A937-BF3E7DCC708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79" name="正方形/長方形 278">
          <a:extLst>
            <a:ext uri="{FF2B5EF4-FFF2-40B4-BE49-F238E27FC236}">
              <a16:creationId xmlns:a16="http://schemas.microsoft.com/office/drawing/2014/main" id="{3DE8AC00-CF37-4ED8-A127-23C5BCF6EE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80" name="テキスト ボックス 279">
          <a:extLst>
            <a:ext uri="{FF2B5EF4-FFF2-40B4-BE49-F238E27FC236}">
              <a16:creationId xmlns:a16="http://schemas.microsoft.com/office/drawing/2014/main" id="{954FAD52-3FBD-40CF-A852-7CA2A7B03B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債務償還比率は類似団体より高い水準にあり、これは、粟国村小中学校の建て替え、フェリーの更新と大きな施設の整備を行ったためと考えられる。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現在も教員住宅やフェリーターミナル等建て替えを行っているが、これが完了すると大きな更新が少なくなる。その後は起債を厳選し、債務償還比率を抑えるよう努力いていく。</a:t>
          </a:r>
          <a:endParaRPr kumimoji="1" lang="ja-JP" altLang="en-US" sz="1100">
            <a:latin typeface="Gabriola" panose="04040605051002020D02" pitchFamily="82" charset="0"/>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281" name="テキスト ボックス 280">
          <a:extLst>
            <a:ext uri="{FF2B5EF4-FFF2-40B4-BE49-F238E27FC236}">
              <a16:creationId xmlns:a16="http://schemas.microsoft.com/office/drawing/2014/main" id="{E9FC39F0-11FA-4557-891B-6A99207FAE1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82" name="直線コネクタ 281">
          <a:extLst>
            <a:ext uri="{FF2B5EF4-FFF2-40B4-BE49-F238E27FC236}">
              <a16:creationId xmlns:a16="http://schemas.microsoft.com/office/drawing/2014/main" id="{04AD7AC8-FCB8-4291-A4D8-912113CB34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283" name="テキスト ボックス 282">
          <a:extLst>
            <a:ext uri="{FF2B5EF4-FFF2-40B4-BE49-F238E27FC236}">
              <a16:creationId xmlns:a16="http://schemas.microsoft.com/office/drawing/2014/main" id="{B62109DC-D40D-4C42-976E-4469FAEE2C9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284" name="直線コネクタ 283">
          <a:extLst>
            <a:ext uri="{FF2B5EF4-FFF2-40B4-BE49-F238E27FC236}">
              <a16:creationId xmlns:a16="http://schemas.microsoft.com/office/drawing/2014/main" id="{0A74086F-5580-4FB3-9870-8B4E777415C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285" name="テキスト ボックス 284">
          <a:extLst>
            <a:ext uri="{FF2B5EF4-FFF2-40B4-BE49-F238E27FC236}">
              <a16:creationId xmlns:a16="http://schemas.microsoft.com/office/drawing/2014/main" id="{D6965A86-E722-48FC-96D3-AD17A61C615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286" name="直線コネクタ 285">
          <a:extLst>
            <a:ext uri="{FF2B5EF4-FFF2-40B4-BE49-F238E27FC236}">
              <a16:creationId xmlns:a16="http://schemas.microsoft.com/office/drawing/2014/main" id="{9C22A6E7-2E13-4AE0-8891-D2CBD56E90D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287" name="テキスト ボックス 286">
          <a:extLst>
            <a:ext uri="{FF2B5EF4-FFF2-40B4-BE49-F238E27FC236}">
              <a16:creationId xmlns:a16="http://schemas.microsoft.com/office/drawing/2014/main" id="{1CAD96D6-79D7-40E2-8BAF-0B135BB8EE4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288" name="直線コネクタ 287">
          <a:extLst>
            <a:ext uri="{FF2B5EF4-FFF2-40B4-BE49-F238E27FC236}">
              <a16:creationId xmlns:a16="http://schemas.microsoft.com/office/drawing/2014/main" id="{7A7E93C8-AC5E-419C-AFEC-DE86A796AD2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289" name="テキスト ボックス 288">
          <a:extLst>
            <a:ext uri="{FF2B5EF4-FFF2-40B4-BE49-F238E27FC236}">
              <a16:creationId xmlns:a16="http://schemas.microsoft.com/office/drawing/2014/main" id="{46BF9287-0C9F-4B81-918F-4E728D7ABFB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290" name="直線コネクタ 289">
          <a:extLst>
            <a:ext uri="{FF2B5EF4-FFF2-40B4-BE49-F238E27FC236}">
              <a16:creationId xmlns:a16="http://schemas.microsoft.com/office/drawing/2014/main" id="{FFD4A66F-1377-414C-85BA-5ABCE41F229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291" name="テキスト ボックス 290">
          <a:extLst>
            <a:ext uri="{FF2B5EF4-FFF2-40B4-BE49-F238E27FC236}">
              <a16:creationId xmlns:a16="http://schemas.microsoft.com/office/drawing/2014/main" id="{DB5B52A2-46EB-477B-A05F-DBE0DAAFAD1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292" name="直線コネクタ 291">
          <a:extLst>
            <a:ext uri="{FF2B5EF4-FFF2-40B4-BE49-F238E27FC236}">
              <a16:creationId xmlns:a16="http://schemas.microsoft.com/office/drawing/2014/main" id="{965F2B24-6EDB-491D-A793-C0263DFBBE2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293" name="テキスト ボックス 292">
          <a:extLst>
            <a:ext uri="{FF2B5EF4-FFF2-40B4-BE49-F238E27FC236}">
              <a16:creationId xmlns:a16="http://schemas.microsoft.com/office/drawing/2014/main" id="{08590465-046E-451E-B74B-AE0D5A60E49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294" name="直線コネクタ 293">
          <a:extLst>
            <a:ext uri="{FF2B5EF4-FFF2-40B4-BE49-F238E27FC236}">
              <a16:creationId xmlns:a16="http://schemas.microsoft.com/office/drawing/2014/main" id="{B1F0102A-70C5-4DF3-87F1-CCF787B1DE1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295" name="債務償還比率グラフ枠">
          <a:extLst>
            <a:ext uri="{FF2B5EF4-FFF2-40B4-BE49-F238E27FC236}">
              <a16:creationId xmlns:a16="http://schemas.microsoft.com/office/drawing/2014/main" id="{86FE7378-4B58-4B8E-8F78-783C484BD1B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296" name="直線コネクタ 295">
          <a:extLst>
            <a:ext uri="{FF2B5EF4-FFF2-40B4-BE49-F238E27FC236}">
              <a16:creationId xmlns:a16="http://schemas.microsoft.com/office/drawing/2014/main" id="{D9869E9B-A94F-4830-8406-AF6EED5703AB}"/>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297" name="債務償還比率最小値テキスト">
          <a:extLst>
            <a:ext uri="{FF2B5EF4-FFF2-40B4-BE49-F238E27FC236}">
              <a16:creationId xmlns:a16="http://schemas.microsoft.com/office/drawing/2014/main" id="{737D1E21-8855-4882-BC3A-D8B4E28B519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298" name="直線コネクタ 297">
          <a:extLst>
            <a:ext uri="{FF2B5EF4-FFF2-40B4-BE49-F238E27FC236}">
              <a16:creationId xmlns:a16="http://schemas.microsoft.com/office/drawing/2014/main" id="{EBD93591-87CB-4493-8155-B4F891AD203D}"/>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299" name="債務償還比率最大値テキスト">
          <a:extLst>
            <a:ext uri="{FF2B5EF4-FFF2-40B4-BE49-F238E27FC236}">
              <a16:creationId xmlns:a16="http://schemas.microsoft.com/office/drawing/2014/main" id="{C7E53E46-6020-40EB-B7AC-FB575A69192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300" name="直線コネクタ 299">
          <a:extLst>
            <a:ext uri="{FF2B5EF4-FFF2-40B4-BE49-F238E27FC236}">
              <a16:creationId xmlns:a16="http://schemas.microsoft.com/office/drawing/2014/main" id="{ABEC596E-D763-49AB-B8C5-8CC36B32313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301" name="債務償還比率平均値テキスト">
          <a:extLst>
            <a:ext uri="{FF2B5EF4-FFF2-40B4-BE49-F238E27FC236}">
              <a16:creationId xmlns:a16="http://schemas.microsoft.com/office/drawing/2014/main" id="{529AACE8-7BD7-484E-9E6E-ECCC91722B54}"/>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302" name="フローチャート: 判断 301">
          <a:extLst>
            <a:ext uri="{FF2B5EF4-FFF2-40B4-BE49-F238E27FC236}">
              <a16:creationId xmlns:a16="http://schemas.microsoft.com/office/drawing/2014/main" id="{0B472FD6-4FE8-4BF5-9F9F-1757F937DDDB}"/>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303" name="フローチャート: 判断 302">
          <a:extLst>
            <a:ext uri="{FF2B5EF4-FFF2-40B4-BE49-F238E27FC236}">
              <a16:creationId xmlns:a16="http://schemas.microsoft.com/office/drawing/2014/main" id="{93F701DF-6A15-429E-9E3D-EB439928D14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304" name="フローチャート: 判断 303">
          <a:extLst>
            <a:ext uri="{FF2B5EF4-FFF2-40B4-BE49-F238E27FC236}">
              <a16:creationId xmlns:a16="http://schemas.microsoft.com/office/drawing/2014/main" id="{F6B563D7-8379-49C8-88B2-7614E9DBE7F4}"/>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305" name="フローチャート: 判断 304">
          <a:extLst>
            <a:ext uri="{FF2B5EF4-FFF2-40B4-BE49-F238E27FC236}">
              <a16:creationId xmlns:a16="http://schemas.microsoft.com/office/drawing/2014/main" id="{967394D3-B91E-425A-AD3C-333E4CE9DD6B}"/>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306" name="フローチャート: 判断 305">
          <a:extLst>
            <a:ext uri="{FF2B5EF4-FFF2-40B4-BE49-F238E27FC236}">
              <a16:creationId xmlns:a16="http://schemas.microsoft.com/office/drawing/2014/main" id="{1FC65521-6594-49C7-BAFA-8F88C0E48CEC}"/>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307" name="テキスト ボックス 306">
          <a:extLst>
            <a:ext uri="{FF2B5EF4-FFF2-40B4-BE49-F238E27FC236}">
              <a16:creationId xmlns:a16="http://schemas.microsoft.com/office/drawing/2014/main" id="{C6EA9F50-8125-4376-9FDD-A8E61460F31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308" name="テキスト ボックス 307">
          <a:extLst>
            <a:ext uri="{FF2B5EF4-FFF2-40B4-BE49-F238E27FC236}">
              <a16:creationId xmlns:a16="http://schemas.microsoft.com/office/drawing/2014/main" id="{92BB6EFB-BD09-4ED7-BE2C-26905EF51E1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309" name="テキスト ボックス 308">
          <a:extLst>
            <a:ext uri="{FF2B5EF4-FFF2-40B4-BE49-F238E27FC236}">
              <a16:creationId xmlns:a16="http://schemas.microsoft.com/office/drawing/2014/main" id="{6C6E4978-9299-4250-87DF-0F551043A6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310" name="テキスト ボックス 309">
          <a:extLst>
            <a:ext uri="{FF2B5EF4-FFF2-40B4-BE49-F238E27FC236}">
              <a16:creationId xmlns:a16="http://schemas.microsoft.com/office/drawing/2014/main" id="{0F6AA453-BC03-40AC-B2E9-F5A691421C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311" name="テキスト ボックス 310">
          <a:extLst>
            <a:ext uri="{FF2B5EF4-FFF2-40B4-BE49-F238E27FC236}">
              <a16:creationId xmlns:a16="http://schemas.microsoft.com/office/drawing/2014/main" id="{BA9C27E8-FBFC-4A6F-9394-D32778E4074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129377</xdr:rowOff>
    </xdr:from>
    <xdr:to>
      <xdr:col>76</xdr:col>
      <xdr:colOff>73025</xdr:colOff>
      <xdr:row>34</xdr:row>
      <xdr:rowOff>59527</xdr:rowOff>
    </xdr:to>
    <xdr:sp macro="" textlink="">
      <xdr:nvSpPr>
        <xdr:cNvPr id="312" name="楕円 311">
          <a:extLst>
            <a:ext uri="{FF2B5EF4-FFF2-40B4-BE49-F238E27FC236}">
              <a16:creationId xmlns:a16="http://schemas.microsoft.com/office/drawing/2014/main" id="{0DD845A0-70C6-41D2-9AED-2FDDB6A8E0D8}"/>
            </a:ext>
          </a:extLst>
        </xdr:cNvPr>
        <xdr:cNvSpPr/>
      </xdr:nvSpPr>
      <xdr:spPr>
        <a:xfrm>
          <a:off x="14744700" y="655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44304</xdr:rowOff>
    </xdr:from>
    <xdr:ext cx="560923" cy="259045"/>
    <xdr:sp macro="" textlink="">
      <xdr:nvSpPr>
        <xdr:cNvPr id="313" name="債務償還比率該当値テキスト">
          <a:extLst>
            <a:ext uri="{FF2B5EF4-FFF2-40B4-BE49-F238E27FC236}">
              <a16:creationId xmlns:a16="http://schemas.microsoft.com/office/drawing/2014/main" id="{EC825ED5-1101-4D79-A227-73D93FDF546B}"/>
            </a:ext>
          </a:extLst>
        </xdr:cNvPr>
        <xdr:cNvSpPr txBox="1"/>
      </xdr:nvSpPr>
      <xdr:spPr>
        <a:xfrm>
          <a:off x="14846300" y="64736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88766</xdr:rowOff>
    </xdr:from>
    <xdr:to>
      <xdr:col>72</xdr:col>
      <xdr:colOff>123825</xdr:colOff>
      <xdr:row>33</xdr:row>
      <xdr:rowOff>18916</xdr:rowOff>
    </xdr:to>
    <xdr:sp macro="" textlink="">
      <xdr:nvSpPr>
        <xdr:cNvPr id="314" name="楕円 313">
          <a:extLst>
            <a:ext uri="{FF2B5EF4-FFF2-40B4-BE49-F238E27FC236}">
              <a16:creationId xmlns:a16="http://schemas.microsoft.com/office/drawing/2014/main" id="{721AAD41-FD5D-4E98-B591-6F9F403AAEFF}"/>
            </a:ext>
          </a:extLst>
        </xdr:cNvPr>
        <xdr:cNvSpPr/>
      </xdr:nvSpPr>
      <xdr:spPr>
        <a:xfrm>
          <a:off x="14033500" y="63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139566</xdr:rowOff>
    </xdr:from>
    <xdr:to>
      <xdr:col>76</xdr:col>
      <xdr:colOff>22225</xdr:colOff>
      <xdr:row>34</xdr:row>
      <xdr:rowOff>8727</xdr:rowOff>
    </xdr:to>
    <xdr:cxnSp macro="">
      <xdr:nvCxnSpPr>
        <xdr:cNvPr id="315" name="直線コネクタ 314">
          <a:extLst>
            <a:ext uri="{FF2B5EF4-FFF2-40B4-BE49-F238E27FC236}">
              <a16:creationId xmlns:a16="http://schemas.microsoft.com/office/drawing/2014/main" id="{5F44A4A0-6CCA-4291-A0D7-9887B6D34513}"/>
            </a:ext>
          </a:extLst>
        </xdr:cNvPr>
        <xdr:cNvCxnSpPr/>
      </xdr:nvCxnSpPr>
      <xdr:spPr>
        <a:xfrm>
          <a:off x="14084300" y="6397491"/>
          <a:ext cx="711200" cy="2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67345</xdr:rowOff>
    </xdr:from>
    <xdr:to>
      <xdr:col>68</xdr:col>
      <xdr:colOff>123825</xdr:colOff>
      <xdr:row>31</xdr:row>
      <xdr:rowOff>168945</xdr:rowOff>
    </xdr:to>
    <xdr:sp macro="" textlink="">
      <xdr:nvSpPr>
        <xdr:cNvPr id="316" name="楕円 315">
          <a:extLst>
            <a:ext uri="{FF2B5EF4-FFF2-40B4-BE49-F238E27FC236}">
              <a16:creationId xmlns:a16="http://schemas.microsoft.com/office/drawing/2014/main" id="{00CCBC5B-F3C2-4277-B3CE-35337E85B01B}"/>
            </a:ext>
          </a:extLst>
        </xdr:cNvPr>
        <xdr:cNvSpPr/>
      </xdr:nvSpPr>
      <xdr:spPr>
        <a:xfrm>
          <a:off x="13271500" y="61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118145</xdr:rowOff>
    </xdr:from>
    <xdr:to>
      <xdr:col>72</xdr:col>
      <xdr:colOff>73025</xdr:colOff>
      <xdr:row>32</xdr:row>
      <xdr:rowOff>139566</xdr:rowOff>
    </xdr:to>
    <xdr:cxnSp macro="">
      <xdr:nvCxnSpPr>
        <xdr:cNvPr id="317" name="直線コネクタ 316">
          <a:extLst>
            <a:ext uri="{FF2B5EF4-FFF2-40B4-BE49-F238E27FC236}">
              <a16:creationId xmlns:a16="http://schemas.microsoft.com/office/drawing/2014/main" id="{098A94FA-D072-4B91-BC5D-50A6DAC8EE2F}"/>
            </a:ext>
          </a:extLst>
        </xdr:cNvPr>
        <xdr:cNvCxnSpPr/>
      </xdr:nvCxnSpPr>
      <xdr:spPr>
        <a:xfrm>
          <a:off x="13322300" y="6204620"/>
          <a:ext cx="762000" cy="19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98101</xdr:rowOff>
    </xdr:from>
    <xdr:to>
      <xdr:col>64</xdr:col>
      <xdr:colOff>123825</xdr:colOff>
      <xdr:row>31</xdr:row>
      <xdr:rowOff>28251</xdr:rowOff>
    </xdr:to>
    <xdr:sp macro="" textlink="">
      <xdr:nvSpPr>
        <xdr:cNvPr id="318" name="楕円 317">
          <a:extLst>
            <a:ext uri="{FF2B5EF4-FFF2-40B4-BE49-F238E27FC236}">
              <a16:creationId xmlns:a16="http://schemas.microsoft.com/office/drawing/2014/main" id="{3B90D64B-4427-46F4-81F5-4DA5DD397E3A}"/>
            </a:ext>
          </a:extLst>
        </xdr:cNvPr>
        <xdr:cNvSpPr/>
      </xdr:nvSpPr>
      <xdr:spPr>
        <a:xfrm>
          <a:off x="12509500" y="60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148901</xdr:rowOff>
    </xdr:from>
    <xdr:to>
      <xdr:col>68</xdr:col>
      <xdr:colOff>73025</xdr:colOff>
      <xdr:row>31</xdr:row>
      <xdr:rowOff>118145</xdr:rowOff>
    </xdr:to>
    <xdr:cxnSp macro="">
      <xdr:nvCxnSpPr>
        <xdr:cNvPr id="319" name="直線コネクタ 318">
          <a:extLst>
            <a:ext uri="{FF2B5EF4-FFF2-40B4-BE49-F238E27FC236}">
              <a16:creationId xmlns:a16="http://schemas.microsoft.com/office/drawing/2014/main" id="{B814D770-9B76-4EFF-B14E-054975F6614E}"/>
            </a:ext>
          </a:extLst>
        </xdr:cNvPr>
        <xdr:cNvCxnSpPr/>
      </xdr:nvCxnSpPr>
      <xdr:spPr>
        <a:xfrm>
          <a:off x="12560300" y="6063926"/>
          <a:ext cx="762000" cy="1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79580</xdr:rowOff>
    </xdr:from>
    <xdr:to>
      <xdr:col>60</xdr:col>
      <xdr:colOff>123825</xdr:colOff>
      <xdr:row>32</xdr:row>
      <xdr:rowOff>9730</xdr:rowOff>
    </xdr:to>
    <xdr:sp macro="" textlink="">
      <xdr:nvSpPr>
        <xdr:cNvPr id="320" name="楕円 319">
          <a:extLst>
            <a:ext uri="{FF2B5EF4-FFF2-40B4-BE49-F238E27FC236}">
              <a16:creationId xmlns:a16="http://schemas.microsoft.com/office/drawing/2014/main" id="{7BD581DF-17AC-4A84-BD10-0D4BBB2E1BA9}"/>
            </a:ext>
          </a:extLst>
        </xdr:cNvPr>
        <xdr:cNvSpPr/>
      </xdr:nvSpPr>
      <xdr:spPr>
        <a:xfrm>
          <a:off x="11747500" y="61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148901</xdr:rowOff>
    </xdr:from>
    <xdr:to>
      <xdr:col>64</xdr:col>
      <xdr:colOff>73025</xdr:colOff>
      <xdr:row>31</xdr:row>
      <xdr:rowOff>130380</xdr:rowOff>
    </xdr:to>
    <xdr:cxnSp macro="">
      <xdr:nvCxnSpPr>
        <xdr:cNvPr id="321" name="直線コネクタ 320">
          <a:extLst>
            <a:ext uri="{FF2B5EF4-FFF2-40B4-BE49-F238E27FC236}">
              <a16:creationId xmlns:a16="http://schemas.microsoft.com/office/drawing/2014/main" id="{FD1BA6FF-82B8-44B4-A22B-6B39C2B0C71F}"/>
            </a:ext>
          </a:extLst>
        </xdr:cNvPr>
        <xdr:cNvCxnSpPr/>
      </xdr:nvCxnSpPr>
      <xdr:spPr>
        <a:xfrm flipV="1">
          <a:off x="11798300" y="6063926"/>
          <a:ext cx="762000" cy="15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322" name="n_1aveValue債務償還比率">
          <a:extLst>
            <a:ext uri="{FF2B5EF4-FFF2-40B4-BE49-F238E27FC236}">
              <a16:creationId xmlns:a16="http://schemas.microsoft.com/office/drawing/2014/main" id="{5FAD8A4E-D54C-4F8A-A592-816DA82FE59C}"/>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323" name="n_2aveValue債務償還比率">
          <a:extLst>
            <a:ext uri="{FF2B5EF4-FFF2-40B4-BE49-F238E27FC236}">
              <a16:creationId xmlns:a16="http://schemas.microsoft.com/office/drawing/2014/main" id="{68B275D7-12EB-4594-9470-D7BB0CDCF834}"/>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324" name="n_3aveValue債務償還比率">
          <a:extLst>
            <a:ext uri="{FF2B5EF4-FFF2-40B4-BE49-F238E27FC236}">
              <a16:creationId xmlns:a16="http://schemas.microsoft.com/office/drawing/2014/main" id="{12AE1EFA-E77E-499D-962E-7DBD8AD6331C}"/>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325" name="n_4aveValue債務償還比率">
          <a:extLst>
            <a:ext uri="{FF2B5EF4-FFF2-40B4-BE49-F238E27FC236}">
              <a16:creationId xmlns:a16="http://schemas.microsoft.com/office/drawing/2014/main" id="{DCAFAEB7-AAB3-4C9E-AAAE-12828A513819}"/>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10043</xdr:rowOff>
    </xdr:from>
    <xdr:ext cx="469744" cy="259045"/>
    <xdr:sp macro="" textlink="">
      <xdr:nvSpPr>
        <xdr:cNvPr id="326" name="n_1mainValue債務償還比率">
          <a:extLst>
            <a:ext uri="{FF2B5EF4-FFF2-40B4-BE49-F238E27FC236}">
              <a16:creationId xmlns:a16="http://schemas.microsoft.com/office/drawing/2014/main" id="{731B290C-1AE3-4F97-8ED8-A48EC9BCDBAB}"/>
            </a:ext>
          </a:extLst>
        </xdr:cNvPr>
        <xdr:cNvSpPr txBox="1"/>
      </xdr:nvSpPr>
      <xdr:spPr>
        <a:xfrm>
          <a:off x="13836727" y="64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160072</xdr:rowOff>
    </xdr:from>
    <xdr:ext cx="469744" cy="259045"/>
    <xdr:sp macro="" textlink="">
      <xdr:nvSpPr>
        <xdr:cNvPr id="327" name="n_2mainValue債務償還比率">
          <a:extLst>
            <a:ext uri="{FF2B5EF4-FFF2-40B4-BE49-F238E27FC236}">
              <a16:creationId xmlns:a16="http://schemas.microsoft.com/office/drawing/2014/main" id="{F2DFE7A6-050C-4F12-AD4D-F4E46167D29C}"/>
            </a:ext>
          </a:extLst>
        </xdr:cNvPr>
        <xdr:cNvSpPr txBox="1"/>
      </xdr:nvSpPr>
      <xdr:spPr>
        <a:xfrm>
          <a:off x="13087427" y="62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19378</xdr:rowOff>
    </xdr:from>
    <xdr:ext cx="469744" cy="259045"/>
    <xdr:sp macro="" textlink="">
      <xdr:nvSpPr>
        <xdr:cNvPr id="328" name="n_3mainValue債務償還比率">
          <a:extLst>
            <a:ext uri="{FF2B5EF4-FFF2-40B4-BE49-F238E27FC236}">
              <a16:creationId xmlns:a16="http://schemas.microsoft.com/office/drawing/2014/main" id="{B1453485-8418-495E-BF9B-616946401180}"/>
            </a:ext>
          </a:extLst>
        </xdr:cNvPr>
        <xdr:cNvSpPr txBox="1"/>
      </xdr:nvSpPr>
      <xdr:spPr>
        <a:xfrm>
          <a:off x="12325427" y="610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857</xdr:rowOff>
    </xdr:from>
    <xdr:ext cx="469744" cy="259045"/>
    <xdr:sp macro="" textlink="">
      <xdr:nvSpPr>
        <xdr:cNvPr id="329" name="n_4mainValue債務償還比率">
          <a:extLst>
            <a:ext uri="{FF2B5EF4-FFF2-40B4-BE49-F238E27FC236}">
              <a16:creationId xmlns:a16="http://schemas.microsoft.com/office/drawing/2014/main" id="{BE479351-3628-4951-996A-B68D4F847722}"/>
            </a:ext>
          </a:extLst>
        </xdr:cNvPr>
        <xdr:cNvSpPr txBox="1"/>
      </xdr:nvSpPr>
      <xdr:spPr>
        <a:xfrm>
          <a:off x="11563427" y="625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330" name="正方形/長方形 329">
          <a:extLst>
            <a:ext uri="{FF2B5EF4-FFF2-40B4-BE49-F238E27FC236}">
              <a16:creationId xmlns:a16="http://schemas.microsoft.com/office/drawing/2014/main" id="{6F998005-45BF-4BBF-9518-A093F6C7C4F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331" name="正方形/長方形 330">
          <a:extLst>
            <a:ext uri="{FF2B5EF4-FFF2-40B4-BE49-F238E27FC236}">
              <a16:creationId xmlns:a16="http://schemas.microsoft.com/office/drawing/2014/main" id="{AC008344-694C-4358-8984-EB5E893430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332" name="テキスト ボックス 331">
          <a:extLst>
            <a:ext uri="{FF2B5EF4-FFF2-40B4-BE49-F238E27FC236}">
              <a16:creationId xmlns:a16="http://schemas.microsoft.com/office/drawing/2014/main" id="{CD5FFC0B-B00C-4E51-A437-1FB25D15FE0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333" name="テキスト ボックス 332">
          <a:extLst>
            <a:ext uri="{FF2B5EF4-FFF2-40B4-BE49-F238E27FC236}">
              <a16:creationId xmlns:a16="http://schemas.microsoft.com/office/drawing/2014/main" id="{1BE9F34A-398A-43B2-A590-05F16DD3545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334" name="テキスト ボックス 333">
          <a:extLst>
            <a:ext uri="{FF2B5EF4-FFF2-40B4-BE49-F238E27FC236}">
              <a16:creationId xmlns:a16="http://schemas.microsoft.com/office/drawing/2014/main" id="{21070444-7F78-4C1D-B2E1-780C81A3B3C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335" name="テキスト ボックス 334">
          <a:extLst>
            <a:ext uri="{FF2B5EF4-FFF2-40B4-BE49-F238E27FC236}">
              <a16:creationId xmlns:a16="http://schemas.microsoft.com/office/drawing/2014/main" id="{8D29382C-4876-447B-A68E-9BBA253C93E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F8A540-74ED-4943-8250-FAF8E6E6DF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F5018C-95D9-4A93-9EA0-BA31461097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6A7F3B-35AC-49A1-897A-3ABD6DA67B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D098B1-F244-4657-A41D-8A90B5A93F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EDED6D-118A-45AB-BE60-BE11554C3A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EAB2F4-1891-4D94-BFDC-A8AF4BA9F1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857984-7778-4311-A86D-A75CB1235E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55D055-7287-42F2-B8EA-9452A9E7B8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C84944-B92A-4D0B-977E-2A0BE5FB94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B03E4B-F536-4BC5-ABC6-F732B076A1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2C136B-63CA-4BDC-A424-2B6CAA6FF1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280461-E59D-4124-9E2E-48ADF3879AD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7AC722-DBDA-4AC7-8061-D78226B780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CCD024-F552-4B8D-8AFE-2A2010321AE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415539-E7EE-4CFF-816A-79047BB8CA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DB995C-7ABB-4070-8F42-289ACEF18D5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1F60EA-7F4C-4B30-B4C6-BCFE988E54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F479CE-211E-4356-9221-5BADE329A0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687E32-55C9-4219-97D8-A1630FAA84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A5B0DE-296F-46AE-9819-9FEE0CC2F19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FCC0A6-6984-4DF2-8CDE-8A8A15EE8B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298201-8712-45DD-B68C-7D36543DA8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1F540E-60EE-4C75-BE9A-1553E930DD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806D42-4B89-4F14-BA82-1A2AF9F20F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475723-FC6C-4F4D-850E-83AE1305E0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95DE2B-805E-4905-B8ED-C83C7CE94B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6C6DDE-3B54-44E4-8E8A-0D804C3855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C0FE95-10DC-4879-AEE4-74864C9FE7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650E27-ED54-4136-824D-794FEE9229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AE41D9-783F-417C-897E-5EB7625C5E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4F4CA6-58B5-4260-BC72-18A44871D0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64E5FF-75D0-4762-B094-95B50945E6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92CBB9-C931-4EED-9B1E-6BC06E1FFA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6E393A-E46F-43E8-B221-68D10253C2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8675BA-D84D-43AD-8768-D402777B88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1C2DC3-F145-4E2F-A909-BD949CF537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592469-32F1-4E93-A698-53BB541B22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A2F503-F597-4E51-B129-68111BC44C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A2FC44-A0EB-4EF4-A7CE-D2F439B32D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EC2F2B-4D8C-4C6F-974E-F2D9717669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7406CC-35CB-4DC4-B3FB-9E36399F0E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34134C-F966-44F8-A782-C90475021E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D33BF6D-4544-4AA4-9B3C-0F5F6746721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70B2484-F13E-4DFE-893C-7455196846B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479A7FE-2C9A-4D6A-9E1F-8922663695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768034F-FBB1-4956-8878-FDDFE2B1C38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CD73DDF-A869-445F-A003-89B3687631D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3B4D5EE-1F36-454F-98E7-2A9FAB17C12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A7A367-B366-49BF-91EA-3DB82B798D6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E4FD8F7-B535-4CCC-A7A1-801175FF6CE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DE5845-ADC8-477C-9CB6-23E3E4CF7C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FC0A4B-578D-45B0-9C63-9994DB052C3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881DC0D-F6B5-42F6-A493-3C4F8AA754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580044B-4B86-49B0-BA8D-84A6A2C7860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3586FF5-DCA2-49B9-B5F0-C33077C2FA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B20687FD-5573-4C33-8EA3-7391F60F62FC}"/>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F4BA3B71-15A2-4DF1-A889-D56953B5EE87}"/>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FA152A4C-5243-4250-A49F-86988920B1C3}"/>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E30B183-87DD-4299-8D90-081A7E5D438F}"/>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B4364618-7B4C-43D2-BF3C-F4D9BCA6F06B}"/>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1E74BF7F-D92C-4BAD-A108-02E8A01BB54C}"/>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EA4A0106-5573-43D2-87B2-F35BB956D7B9}"/>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451519F8-860C-4354-863C-F35B4B9FF4DA}"/>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3A05ABED-7D6C-4A5A-AC20-F38F3AC716BC}"/>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91E71D9A-B53B-4FEB-A828-C2A1FEFED1C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9C693AE4-DE8B-47DB-AB1B-714AFA0EDD7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748461-91C4-496E-9755-BE8C6F780B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320023-1072-40B8-863B-942F3C8A23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493C94-76EF-4897-A724-44626CF8DA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A8431E-F784-4F81-A900-C2034FDE83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257921-89C6-49FA-A094-98CD59DAE6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3" name="楕円 72">
          <a:extLst>
            <a:ext uri="{FF2B5EF4-FFF2-40B4-BE49-F238E27FC236}">
              <a16:creationId xmlns:a16="http://schemas.microsoft.com/office/drawing/2014/main" id="{DCA30865-B91D-474B-BDFF-B6554EAE6087}"/>
            </a:ext>
          </a:extLst>
        </xdr:cNvPr>
        <xdr:cNvSpPr/>
      </xdr:nvSpPr>
      <xdr:spPr>
        <a:xfrm>
          <a:off x="4584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55897</xdr:rowOff>
    </xdr:from>
    <xdr:ext cx="405111" cy="259045"/>
    <xdr:sp macro="" textlink="">
      <xdr:nvSpPr>
        <xdr:cNvPr id="74" name="【道路】&#10;有形固定資産減価償却率該当値テキスト">
          <a:extLst>
            <a:ext uri="{FF2B5EF4-FFF2-40B4-BE49-F238E27FC236}">
              <a16:creationId xmlns:a16="http://schemas.microsoft.com/office/drawing/2014/main" id="{DD6E0A8D-7068-4C9D-B163-39C2FFC946E4}"/>
            </a:ext>
          </a:extLst>
        </xdr:cNvPr>
        <xdr:cNvSpPr txBox="1"/>
      </xdr:nvSpPr>
      <xdr:spPr>
        <a:xfrm>
          <a:off x="4673600"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5" name="楕円 74">
          <a:extLst>
            <a:ext uri="{FF2B5EF4-FFF2-40B4-BE49-F238E27FC236}">
              <a16:creationId xmlns:a16="http://schemas.microsoft.com/office/drawing/2014/main" id="{31CA2373-B468-4D8D-BEC5-612173D0D0D0}"/>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83820</xdr:rowOff>
    </xdr:to>
    <xdr:cxnSp macro="">
      <xdr:nvCxnSpPr>
        <xdr:cNvPr id="76" name="直線コネクタ 75">
          <a:extLst>
            <a:ext uri="{FF2B5EF4-FFF2-40B4-BE49-F238E27FC236}">
              <a16:creationId xmlns:a16="http://schemas.microsoft.com/office/drawing/2014/main" id="{7916B625-9AA9-4BE8-824B-E0BC1DF1CC59}"/>
            </a:ext>
          </a:extLst>
        </xdr:cNvPr>
        <xdr:cNvCxnSpPr/>
      </xdr:nvCxnSpPr>
      <xdr:spPr>
        <a:xfrm>
          <a:off x="3797300" y="65570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166370</xdr:rowOff>
    </xdr:from>
    <xdr:to>
      <xdr:col>15</xdr:col>
      <xdr:colOff>101600</xdr:colOff>
      <xdr:row>39</xdr:row>
      <xdr:rowOff>96520</xdr:rowOff>
    </xdr:to>
    <xdr:sp macro="" textlink="">
      <xdr:nvSpPr>
        <xdr:cNvPr id="77" name="楕円 76">
          <a:extLst>
            <a:ext uri="{FF2B5EF4-FFF2-40B4-BE49-F238E27FC236}">
              <a16:creationId xmlns:a16="http://schemas.microsoft.com/office/drawing/2014/main" id="{C9F3BB37-78AD-4329-88E4-A03226F17A43}"/>
            </a:ext>
          </a:extLst>
        </xdr:cNvPr>
        <xdr:cNvSpPr/>
      </xdr:nvSpPr>
      <xdr:spPr>
        <a:xfrm>
          <a:off x="2857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39</xdr:row>
      <xdr:rowOff>45720</xdr:rowOff>
    </xdr:to>
    <xdr:cxnSp macro="">
      <xdr:nvCxnSpPr>
        <xdr:cNvPr id="78" name="直線コネクタ 77">
          <a:extLst>
            <a:ext uri="{FF2B5EF4-FFF2-40B4-BE49-F238E27FC236}">
              <a16:creationId xmlns:a16="http://schemas.microsoft.com/office/drawing/2014/main" id="{3EAC6199-4DEF-4851-9A37-E13F9B38A411}"/>
            </a:ext>
          </a:extLst>
        </xdr:cNvPr>
        <xdr:cNvCxnSpPr/>
      </xdr:nvCxnSpPr>
      <xdr:spPr>
        <a:xfrm flipV="1">
          <a:off x="2908300" y="655701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124460</xdr:rowOff>
    </xdr:from>
    <xdr:to>
      <xdr:col>10</xdr:col>
      <xdr:colOff>165100</xdr:colOff>
      <xdr:row>39</xdr:row>
      <xdr:rowOff>54610</xdr:rowOff>
    </xdr:to>
    <xdr:sp macro="" textlink="">
      <xdr:nvSpPr>
        <xdr:cNvPr id="79" name="楕円 78">
          <a:extLst>
            <a:ext uri="{FF2B5EF4-FFF2-40B4-BE49-F238E27FC236}">
              <a16:creationId xmlns:a16="http://schemas.microsoft.com/office/drawing/2014/main" id="{CD9D5D23-1898-433B-A353-38BFBBE26C71}"/>
            </a:ext>
          </a:extLst>
        </xdr:cNvPr>
        <xdr:cNvSpPr/>
      </xdr:nvSpPr>
      <xdr:spPr>
        <a:xfrm>
          <a:off x="196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3810</xdr:rowOff>
    </xdr:from>
    <xdr:to>
      <xdr:col>15</xdr:col>
      <xdr:colOff>50800</xdr:colOff>
      <xdr:row>39</xdr:row>
      <xdr:rowOff>45720</xdr:rowOff>
    </xdr:to>
    <xdr:cxnSp macro="">
      <xdr:nvCxnSpPr>
        <xdr:cNvPr id="80" name="直線コネクタ 79">
          <a:extLst>
            <a:ext uri="{FF2B5EF4-FFF2-40B4-BE49-F238E27FC236}">
              <a16:creationId xmlns:a16="http://schemas.microsoft.com/office/drawing/2014/main" id="{445E7006-C4C7-47D8-9E92-3A19A3B1CA1A}"/>
            </a:ext>
          </a:extLst>
        </xdr:cNvPr>
        <xdr:cNvCxnSpPr/>
      </xdr:nvCxnSpPr>
      <xdr:spPr>
        <a:xfrm>
          <a:off x="2019300" y="6690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82550</xdr:rowOff>
    </xdr:from>
    <xdr:to>
      <xdr:col>6</xdr:col>
      <xdr:colOff>38100</xdr:colOff>
      <xdr:row>39</xdr:row>
      <xdr:rowOff>12700</xdr:rowOff>
    </xdr:to>
    <xdr:sp macro="" textlink="">
      <xdr:nvSpPr>
        <xdr:cNvPr id="81" name="楕円 80">
          <a:extLst>
            <a:ext uri="{FF2B5EF4-FFF2-40B4-BE49-F238E27FC236}">
              <a16:creationId xmlns:a16="http://schemas.microsoft.com/office/drawing/2014/main" id="{2F312DBD-2893-4096-ABD7-74560EFA3AF6}"/>
            </a:ext>
          </a:extLst>
        </xdr:cNvPr>
        <xdr:cNvSpPr/>
      </xdr:nvSpPr>
      <xdr:spPr>
        <a:xfrm>
          <a:off x="107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133350</xdr:rowOff>
    </xdr:from>
    <xdr:to>
      <xdr:col>10</xdr:col>
      <xdr:colOff>114300</xdr:colOff>
      <xdr:row>39</xdr:row>
      <xdr:rowOff>3810</xdr:rowOff>
    </xdr:to>
    <xdr:cxnSp macro="">
      <xdr:nvCxnSpPr>
        <xdr:cNvPr id="82" name="直線コネクタ 81">
          <a:extLst>
            <a:ext uri="{FF2B5EF4-FFF2-40B4-BE49-F238E27FC236}">
              <a16:creationId xmlns:a16="http://schemas.microsoft.com/office/drawing/2014/main" id="{233F71BC-5358-40C7-A368-9291804D9813}"/>
            </a:ext>
          </a:extLst>
        </xdr:cNvPr>
        <xdr:cNvCxnSpPr/>
      </xdr:nvCxnSpPr>
      <xdr:spPr>
        <a:xfrm>
          <a:off x="1130300" y="66484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94C16ED8-9B08-474A-B8CB-80CE69C7E1F8}"/>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F06629F4-A6AA-4968-AEAD-D96AD21D4A8D}"/>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18A6FD6B-B8C7-4307-B747-D51246071D52}"/>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88F9209F-8DD9-422F-81CC-FB3D9FB894EA}"/>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4E7D19DA-EE2B-454B-AA93-1E263E00123E}"/>
            </a:ext>
          </a:extLst>
        </xdr:cNvPr>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88" name="n_2mainValue【道路】&#10;有形固定資産減価償却率">
          <a:extLst>
            <a:ext uri="{FF2B5EF4-FFF2-40B4-BE49-F238E27FC236}">
              <a16:creationId xmlns:a16="http://schemas.microsoft.com/office/drawing/2014/main" id="{314EC57B-0EED-44C9-A887-9E40DA540B7C}"/>
            </a:ext>
          </a:extLst>
        </xdr:cNvPr>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45737</xdr:rowOff>
    </xdr:from>
    <xdr:ext cx="405111" cy="259045"/>
    <xdr:sp macro="" textlink="">
      <xdr:nvSpPr>
        <xdr:cNvPr id="89" name="n_3mainValue【道路】&#10;有形固定資産減価償却率">
          <a:extLst>
            <a:ext uri="{FF2B5EF4-FFF2-40B4-BE49-F238E27FC236}">
              <a16:creationId xmlns:a16="http://schemas.microsoft.com/office/drawing/2014/main" id="{999775FA-E6CB-43C9-8003-D03B04041CE4}"/>
            </a:ext>
          </a:extLst>
        </xdr:cNvPr>
        <xdr:cNvSpPr txBox="1"/>
      </xdr:nvSpPr>
      <xdr:spPr>
        <a:xfrm>
          <a:off x="1816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3827</xdr:rowOff>
    </xdr:from>
    <xdr:ext cx="405111" cy="259045"/>
    <xdr:sp macro="" textlink="">
      <xdr:nvSpPr>
        <xdr:cNvPr id="90" name="n_4mainValue【道路】&#10;有形固定資産減価償却率">
          <a:extLst>
            <a:ext uri="{FF2B5EF4-FFF2-40B4-BE49-F238E27FC236}">
              <a16:creationId xmlns:a16="http://schemas.microsoft.com/office/drawing/2014/main" id="{9B73FA99-155F-42F5-9504-35D72AAC29D9}"/>
            </a:ext>
          </a:extLst>
        </xdr:cNvPr>
        <xdr:cNvSpPr txBox="1"/>
      </xdr:nvSpPr>
      <xdr:spPr>
        <a:xfrm>
          <a:off x="927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729BFB8-8F47-488B-B796-8D563D112A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13D2795-6FA2-40CC-9925-395C13AF30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E704C42-7FEF-4FCB-9737-529FB6B831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9F26BFC-4F19-40F1-8AFF-DFF480456C8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0D05F54-3D39-40BB-AE57-DF96C284F1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7AA303A-C59C-40D8-9208-30E7E773CE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E2A7D25-BB4A-4828-B6E2-D26BEAD7D2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F611CBB-A6F4-4F6B-A89D-E6652157F8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7E089CD-B949-4F30-92CC-437306BF4F4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92C7498-347C-4127-BEEF-BBDEF44EAF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ABF36D4-C763-413D-BCBA-7C792502CC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89FFA56-DCD3-49C9-B02A-3C7E9C5F77B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3EC31D1-4789-40BB-877B-F41FA423C7E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AC9CCAC2-1982-41BC-974D-F014245775F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4D7BC5C-01EF-4A16-A26E-7E2B957CF0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542C3C60-9E6D-432C-8987-65FF2CD9EFC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B9228B2-5E95-4803-9855-8119CA6CCEE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D7B96EE0-DEC2-45B4-9F83-E2EF0A35CC7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82A1F45-0297-468C-965C-75228DCCA5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2A7A34B-20D3-4062-AFB6-B6B9EC48367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12C4541-9E09-4709-9439-ADBFF58CAF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4A2EF938-B22A-4ECA-BE38-2A898C6EEF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FA00F4B4-9BF4-4C7D-84A3-04E4346E67EA}"/>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F19CAB99-C0A7-4AB2-A836-B01668F196A1}"/>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8B4F766C-1F4B-4387-9FD0-8BAF06D8014E}"/>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BE62792E-DE44-41E5-9506-A93EFE71C699}"/>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EAB96740-4F75-4901-A92C-CF82AEAE2609}"/>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F4EBD42-3F93-4136-8775-1EAD32CFADA3}"/>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3683144D-F335-4C21-B4B9-CF497EBC7DA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5474629E-C770-499E-95B9-EB1514A5F001}"/>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467E4D74-51C9-4277-A4EF-7405DA737E2C}"/>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9DE68BBD-BD95-407F-9D76-BA1A55E048A4}"/>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CCAC305-8FEC-40F0-A866-ADA702D796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94A9B4D-6C05-45CE-AC72-7F37CB7B18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82BC08-ECC7-457F-AB63-1A4884888E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3EFFBB-7F40-474F-AF35-1654B2FCA8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017295-6B54-4095-BAFD-5616177764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170495</xdr:rowOff>
    </xdr:from>
    <xdr:to>
      <xdr:col>55</xdr:col>
      <xdr:colOff>50800</xdr:colOff>
      <xdr:row>40</xdr:row>
      <xdr:rowOff>100645</xdr:rowOff>
    </xdr:to>
    <xdr:sp macro="" textlink="">
      <xdr:nvSpPr>
        <xdr:cNvPr id="128" name="楕円 127">
          <a:extLst>
            <a:ext uri="{FF2B5EF4-FFF2-40B4-BE49-F238E27FC236}">
              <a16:creationId xmlns:a16="http://schemas.microsoft.com/office/drawing/2014/main" id="{B9CFEE14-86FA-4345-A6BC-08941510F427}"/>
            </a:ext>
          </a:extLst>
        </xdr:cNvPr>
        <xdr:cNvSpPr/>
      </xdr:nvSpPr>
      <xdr:spPr>
        <a:xfrm>
          <a:off x="10426700" y="68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21922</xdr:rowOff>
    </xdr:from>
    <xdr:ext cx="599010" cy="259045"/>
    <xdr:sp macro="" textlink="">
      <xdr:nvSpPr>
        <xdr:cNvPr id="129" name="【道路】&#10;一人当たり延長該当値テキスト">
          <a:extLst>
            <a:ext uri="{FF2B5EF4-FFF2-40B4-BE49-F238E27FC236}">
              <a16:creationId xmlns:a16="http://schemas.microsoft.com/office/drawing/2014/main" id="{5148F6A0-3F87-4D1E-A52A-2E71855E3826}"/>
            </a:ext>
          </a:extLst>
        </xdr:cNvPr>
        <xdr:cNvSpPr txBox="1"/>
      </xdr:nvSpPr>
      <xdr:spPr>
        <a:xfrm>
          <a:off x="10515600" y="670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171261</xdr:rowOff>
    </xdr:from>
    <xdr:to>
      <xdr:col>50</xdr:col>
      <xdr:colOff>165100</xdr:colOff>
      <xdr:row>40</xdr:row>
      <xdr:rowOff>101411</xdr:rowOff>
    </xdr:to>
    <xdr:sp macro="" textlink="">
      <xdr:nvSpPr>
        <xdr:cNvPr id="130" name="楕円 129">
          <a:extLst>
            <a:ext uri="{FF2B5EF4-FFF2-40B4-BE49-F238E27FC236}">
              <a16:creationId xmlns:a16="http://schemas.microsoft.com/office/drawing/2014/main" id="{B8B74D05-7DF9-41CE-A8C9-0C5F926CD8F0}"/>
            </a:ext>
          </a:extLst>
        </xdr:cNvPr>
        <xdr:cNvSpPr/>
      </xdr:nvSpPr>
      <xdr:spPr>
        <a:xfrm>
          <a:off x="9588500" y="68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49845</xdr:rowOff>
    </xdr:from>
    <xdr:to>
      <xdr:col>55</xdr:col>
      <xdr:colOff>0</xdr:colOff>
      <xdr:row>40</xdr:row>
      <xdr:rowOff>50611</xdr:rowOff>
    </xdr:to>
    <xdr:cxnSp macro="">
      <xdr:nvCxnSpPr>
        <xdr:cNvPr id="131" name="直線コネクタ 130">
          <a:extLst>
            <a:ext uri="{FF2B5EF4-FFF2-40B4-BE49-F238E27FC236}">
              <a16:creationId xmlns:a16="http://schemas.microsoft.com/office/drawing/2014/main" id="{FD174BD6-8B64-4A6E-83DC-790B3A51BE33}"/>
            </a:ext>
          </a:extLst>
        </xdr:cNvPr>
        <xdr:cNvCxnSpPr/>
      </xdr:nvCxnSpPr>
      <xdr:spPr>
        <a:xfrm flipV="1">
          <a:off x="9639300" y="6907845"/>
          <a:ext cx="8382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73909</xdr:rowOff>
    </xdr:from>
    <xdr:to>
      <xdr:col>46</xdr:col>
      <xdr:colOff>38100</xdr:colOff>
      <xdr:row>41</xdr:row>
      <xdr:rowOff>4059</xdr:rowOff>
    </xdr:to>
    <xdr:sp macro="" textlink="">
      <xdr:nvSpPr>
        <xdr:cNvPr id="132" name="楕円 131">
          <a:extLst>
            <a:ext uri="{FF2B5EF4-FFF2-40B4-BE49-F238E27FC236}">
              <a16:creationId xmlns:a16="http://schemas.microsoft.com/office/drawing/2014/main" id="{92AC124B-EB4F-4649-85DC-E7170DEB8080}"/>
            </a:ext>
          </a:extLst>
        </xdr:cNvPr>
        <xdr:cNvSpPr/>
      </xdr:nvSpPr>
      <xdr:spPr>
        <a:xfrm>
          <a:off x="8699500" y="69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50611</xdr:rowOff>
    </xdr:from>
    <xdr:to>
      <xdr:col>50</xdr:col>
      <xdr:colOff>114300</xdr:colOff>
      <xdr:row>40</xdr:row>
      <xdr:rowOff>124709</xdr:rowOff>
    </xdr:to>
    <xdr:cxnSp macro="">
      <xdr:nvCxnSpPr>
        <xdr:cNvPr id="133" name="直線コネクタ 132">
          <a:extLst>
            <a:ext uri="{FF2B5EF4-FFF2-40B4-BE49-F238E27FC236}">
              <a16:creationId xmlns:a16="http://schemas.microsoft.com/office/drawing/2014/main" id="{CE790D9F-2AC8-4757-84B9-394AD989A441}"/>
            </a:ext>
          </a:extLst>
        </xdr:cNvPr>
        <xdr:cNvCxnSpPr/>
      </xdr:nvCxnSpPr>
      <xdr:spPr>
        <a:xfrm flipV="1">
          <a:off x="8750300" y="6908611"/>
          <a:ext cx="889000" cy="7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76001</xdr:rowOff>
    </xdr:from>
    <xdr:to>
      <xdr:col>41</xdr:col>
      <xdr:colOff>101600</xdr:colOff>
      <xdr:row>41</xdr:row>
      <xdr:rowOff>6151</xdr:rowOff>
    </xdr:to>
    <xdr:sp macro="" textlink="">
      <xdr:nvSpPr>
        <xdr:cNvPr id="134" name="楕円 133">
          <a:extLst>
            <a:ext uri="{FF2B5EF4-FFF2-40B4-BE49-F238E27FC236}">
              <a16:creationId xmlns:a16="http://schemas.microsoft.com/office/drawing/2014/main" id="{903229C4-569D-44AA-9CC3-51BFC6004B4E}"/>
            </a:ext>
          </a:extLst>
        </xdr:cNvPr>
        <xdr:cNvSpPr/>
      </xdr:nvSpPr>
      <xdr:spPr>
        <a:xfrm>
          <a:off x="7810500" y="693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124709</xdr:rowOff>
    </xdr:from>
    <xdr:to>
      <xdr:col>45</xdr:col>
      <xdr:colOff>177800</xdr:colOff>
      <xdr:row>40</xdr:row>
      <xdr:rowOff>126801</xdr:rowOff>
    </xdr:to>
    <xdr:cxnSp macro="">
      <xdr:nvCxnSpPr>
        <xdr:cNvPr id="135" name="直線コネクタ 134">
          <a:extLst>
            <a:ext uri="{FF2B5EF4-FFF2-40B4-BE49-F238E27FC236}">
              <a16:creationId xmlns:a16="http://schemas.microsoft.com/office/drawing/2014/main" id="{7E1BFA6B-194C-4EC1-A16F-FD2CAD6C1E72}"/>
            </a:ext>
          </a:extLst>
        </xdr:cNvPr>
        <xdr:cNvCxnSpPr/>
      </xdr:nvCxnSpPr>
      <xdr:spPr>
        <a:xfrm flipV="1">
          <a:off x="7861300" y="6982709"/>
          <a:ext cx="8890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77791</xdr:rowOff>
    </xdr:from>
    <xdr:to>
      <xdr:col>36</xdr:col>
      <xdr:colOff>165100</xdr:colOff>
      <xdr:row>41</xdr:row>
      <xdr:rowOff>7941</xdr:rowOff>
    </xdr:to>
    <xdr:sp macro="" textlink="">
      <xdr:nvSpPr>
        <xdr:cNvPr id="136" name="楕円 135">
          <a:extLst>
            <a:ext uri="{FF2B5EF4-FFF2-40B4-BE49-F238E27FC236}">
              <a16:creationId xmlns:a16="http://schemas.microsoft.com/office/drawing/2014/main" id="{E3DA2922-B37D-4190-9FCC-FCF49B45CB16}"/>
            </a:ext>
          </a:extLst>
        </xdr:cNvPr>
        <xdr:cNvSpPr/>
      </xdr:nvSpPr>
      <xdr:spPr>
        <a:xfrm>
          <a:off x="6921500" y="69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126801</xdr:rowOff>
    </xdr:from>
    <xdr:to>
      <xdr:col>41</xdr:col>
      <xdr:colOff>50800</xdr:colOff>
      <xdr:row>40</xdr:row>
      <xdr:rowOff>128591</xdr:rowOff>
    </xdr:to>
    <xdr:cxnSp macro="">
      <xdr:nvCxnSpPr>
        <xdr:cNvPr id="137" name="直線コネクタ 136">
          <a:extLst>
            <a:ext uri="{FF2B5EF4-FFF2-40B4-BE49-F238E27FC236}">
              <a16:creationId xmlns:a16="http://schemas.microsoft.com/office/drawing/2014/main" id="{A6880DB6-685F-4463-99FB-89B78C6BFAF0}"/>
            </a:ext>
          </a:extLst>
        </xdr:cNvPr>
        <xdr:cNvCxnSpPr/>
      </xdr:nvCxnSpPr>
      <xdr:spPr>
        <a:xfrm flipV="1">
          <a:off x="6972300" y="6984801"/>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A25FB5FC-8FD1-4791-B7C5-4B532ECFFD5B}"/>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489721BB-5EFE-4338-A7E2-21CA618D4C16}"/>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DD152200-C7FB-49E0-9E4B-C48B4244B081}"/>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F5322BF5-A127-47F4-B9FC-25AB47A7A16A}"/>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117938</xdr:rowOff>
    </xdr:from>
    <xdr:ext cx="599010" cy="259045"/>
    <xdr:sp macro="" textlink="">
      <xdr:nvSpPr>
        <xdr:cNvPr id="142" name="n_1mainValue【道路】&#10;一人当たり延長">
          <a:extLst>
            <a:ext uri="{FF2B5EF4-FFF2-40B4-BE49-F238E27FC236}">
              <a16:creationId xmlns:a16="http://schemas.microsoft.com/office/drawing/2014/main" id="{1149C9D2-F18D-48CA-9EB3-5D42BDBC0E51}"/>
            </a:ext>
          </a:extLst>
        </xdr:cNvPr>
        <xdr:cNvSpPr txBox="1"/>
      </xdr:nvSpPr>
      <xdr:spPr>
        <a:xfrm>
          <a:off x="9327094" y="663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20586</xdr:rowOff>
    </xdr:from>
    <xdr:ext cx="534377" cy="259045"/>
    <xdr:sp macro="" textlink="">
      <xdr:nvSpPr>
        <xdr:cNvPr id="143" name="n_2mainValue【道路】&#10;一人当たり延長">
          <a:extLst>
            <a:ext uri="{FF2B5EF4-FFF2-40B4-BE49-F238E27FC236}">
              <a16:creationId xmlns:a16="http://schemas.microsoft.com/office/drawing/2014/main" id="{9012C179-0514-4E9A-A64E-54E0093DB9FB}"/>
            </a:ext>
          </a:extLst>
        </xdr:cNvPr>
        <xdr:cNvSpPr txBox="1"/>
      </xdr:nvSpPr>
      <xdr:spPr>
        <a:xfrm>
          <a:off x="8483111" y="670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22678</xdr:rowOff>
    </xdr:from>
    <xdr:ext cx="534377" cy="259045"/>
    <xdr:sp macro="" textlink="">
      <xdr:nvSpPr>
        <xdr:cNvPr id="144" name="n_3mainValue【道路】&#10;一人当たり延長">
          <a:extLst>
            <a:ext uri="{FF2B5EF4-FFF2-40B4-BE49-F238E27FC236}">
              <a16:creationId xmlns:a16="http://schemas.microsoft.com/office/drawing/2014/main" id="{960E03AD-6935-4D88-82F0-86CCDC7BB7CD}"/>
            </a:ext>
          </a:extLst>
        </xdr:cNvPr>
        <xdr:cNvSpPr txBox="1"/>
      </xdr:nvSpPr>
      <xdr:spPr>
        <a:xfrm>
          <a:off x="7594111" y="670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24468</xdr:rowOff>
    </xdr:from>
    <xdr:ext cx="534377" cy="259045"/>
    <xdr:sp macro="" textlink="">
      <xdr:nvSpPr>
        <xdr:cNvPr id="145" name="n_4mainValue【道路】&#10;一人当たり延長">
          <a:extLst>
            <a:ext uri="{FF2B5EF4-FFF2-40B4-BE49-F238E27FC236}">
              <a16:creationId xmlns:a16="http://schemas.microsoft.com/office/drawing/2014/main" id="{10CB5A35-74A0-4F85-B25B-9C0F6AA7AACB}"/>
            </a:ext>
          </a:extLst>
        </xdr:cNvPr>
        <xdr:cNvSpPr txBox="1"/>
      </xdr:nvSpPr>
      <xdr:spPr>
        <a:xfrm>
          <a:off x="6705111" y="67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69CF334-5FBD-459F-A7CA-21ED37E6E5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DD90F38-8FAD-4558-A0A6-E9C3111769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8F36D43-C0F5-40E5-9AED-27D6A3C168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B906D4C-9812-4AF4-8DDF-2CB1278276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B85C75B-06A6-442E-8CAC-364DE12B06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C47210A-B1BF-447E-927D-D539BC4F7C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D25EC1B-F054-4383-ADE4-29270CA6DF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3098663-ABFD-457F-87EB-D41DD42CE9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4C1FBFF-4440-4B8E-A7D5-E2756BBC6B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6253668-AE53-48C1-AA0F-60E55433C3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D781274-0BAC-4FA6-AAE2-3EACD77296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8698A29-B320-4C9D-BC92-64585EC955C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79A1912-E504-46B3-BEF4-EB207ADA39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4BC9AD7-CFC8-4A5C-87E1-96AB4276910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98488F5-16AE-4450-889C-85F8C6E885C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0C1367B-5D74-496D-9446-B7CEFB5AEB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3B0C9F0-A4AD-4328-8930-FBF781E3EF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1E892B0-14F1-4ECC-9113-237CD175037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51249B1-0D21-4CD9-814D-F2982467030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0CFBA2B-702B-49B9-A2B6-8AE4057F8C2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C98D2A81-6C3A-410D-9A6A-CB1C2D5EDAF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6F183DB-FCE3-45EB-A216-865C956981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B9A91A11-7906-4DFB-A501-5CB1B589D3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615D9193-F7B3-4950-81A3-045BA6754695}"/>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FDE70D10-6CC7-4723-9402-8E8F2F61AD5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65DEEB89-F0D2-4B3F-8DE2-D52E75A85A2A}"/>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B48DB8F6-2391-4295-B192-4F55B6EFAAB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42D51D51-60BC-42A9-A8E6-7F4CA6C4447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D618A392-FBDF-42ED-A5FA-C7CC32E5E7C4}"/>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2F534E33-AE0B-420B-BBAB-596DCDD8F785}"/>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793D9F0A-C639-4F96-88F9-1190674582EF}"/>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DDFC0F2-0425-43E8-951F-5B5B88727658}"/>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827E3891-4315-4FC2-B64E-713DCBE3819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63E7EAD7-5B51-4870-9AEE-157FC3E8015F}"/>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CA247A6-3F89-470C-B0A4-301F5867BA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B7571B9-9DFE-4F9B-A2E4-EC73C4296A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5FC3077-F2B2-4DDB-B481-30F94C3FD1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6E84A5A-9401-4C4F-871A-7DB4EDA453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DC5A9E-A7D0-4635-99C0-28231E78AD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80010</xdr:rowOff>
    </xdr:from>
    <xdr:to>
      <xdr:col>24</xdr:col>
      <xdr:colOff>114300</xdr:colOff>
      <xdr:row>60</xdr:row>
      <xdr:rowOff>10160</xdr:rowOff>
    </xdr:to>
    <xdr:sp macro="" textlink="">
      <xdr:nvSpPr>
        <xdr:cNvPr id="185" name="楕円 184">
          <a:extLst>
            <a:ext uri="{FF2B5EF4-FFF2-40B4-BE49-F238E27FC236}">
              <a16:creationId xmlns:a16="http://schemas.microsoft.com/office/drawing/2014/main" id="{8EC8BC58-28CC-4D4A-8A43-504877D28D3E}"/>
            </a:ext>
          </a:extLst>
        </xdr:cNvPr>
        <xdr:cNvSpPr/>
      </xdr:nvSpPr>
      <xdr:spPr>
        <a:xfrm>
          <a:off x="45847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102887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DA6C396-909E-4E5F-A479-84B5D79FE8A7}"/>
            </a:ext>
          </a:extLst>
        </xdr:cNvPr>
        <xdr:cNvSpPr txBox="1"/>
      </xdr:nvSpPr>
      <xdr:spPr>
        <a:xfrm>
          <a:off x="4673600"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58420</xdr:rowOff>
    </xdr:from>
    <xdr:to>
      <xdr:col>20</xdr:col>
      <xdr:colOff>38100</xdr:colOff>
      <xdr:row>59</xdr:row>
      <xdr:rowOff>160020</xdr:rowOff>
    </xdr:to>
    <xdr:sp macro="" textlink="">
      <xdr:nvSpPr>
        <xdr:cNvPr id="187" name="楕円 186">
          <a:extLst>
            <a:ext uri="{FF2B5EF4-FFF2-40B4-BE49-F238E27FC236}">
              <a16:creationId xmlns:a16="http://schemas.microsoft.com/office/drawing/2014/main" id="{47D61814-F74B-46AC-93BF-FC755DC827ED}"/>
            </a:ext>
          </a:extLst>
        </xdr:cNvPr>
        <xdr:cNvSpPr/>
      </xdr:nvSpPr>
      <xdr:spPr>
        <a:xfrm>
          <a:off x="3746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109220</xdr:rowOff>
    </xdr:from>
    <xdr:to>
      <xdr:col>24</xdr:col>
      <xdr:colOff>63500</xdr:colOff>
      <xdr:row>59</xdr:row>
      <xdr:rowOff>130810</xdr:rowOff>
    </xdr:to>
    <xdr:cxnSp macro="">
      <xdr:nvCxnSpPr>
        <xdr:cNvPr id="188" name="直線コネクタ 187">
          <a:extLst>
            <a:ext uri="{FF2B5EF4-FFF2-40B4-BE49-F238E27FC236}">
              <a16:creationId xmlns:a16="http://schemas.microsoft.com/office/drawing/2014/main" id="{CADF8AC3-3510-4C55-803E-843ABFA728BD}"/>
            </a:ext>
          </a:extLst>
        </xdr:cNvPr>
        <xdr:cNvCxnSpPr/>
      </xdr:nvCxnSpPr>
      <xdr:spPr>
        <a:xfrm>
          <a:off x="3797300" y="1022477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89" name="楕円 188">
          <a:extLst>
            <a:ext uri="{FF2B5EF4-FFF2-40B4-BE49-F238E27FC236}">
              <a16:creationId xmlns:a16="http://schemas.microsoft.com/office/drawing/2014/main" id="{BA325F4A-44AF-404E-9141-6E8495C6020B}"/>
            </a:ext>
          </a:extLst>
        </xdr:cNvPr>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109220</xdr:rowOff>
    </xdr:to>
    <xdr:cxnSp macro="">
      <xdr:nvCxnSpPr>
        <xdr:cNvPr id="190" name="直線コネクタ 189">
          <a:extLst>
            <a:ext uri="{FF2B5EF4-FFF2-40B4-BE49-F238E27FC236}">
              <a16:creationId xmlns:a16="http://schemas.microsoft.com/office/drawing/2014/main" id="{ADF43B7A-F098-435D-B40F-A5751126DEE3}"/>
            </a:ext>
          </a:extLst>
        </xdr:cNvPr>
        <xdr:cNvCxnSpPr/>
      </xdr:nvCxnSpPr>
      <xdr:spPr>
        <a:xfrm>
          <a:off x="2908300" y="102031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15240</xdr:rowOff>
    </xdr:from>
    <xdr:to>
      <xdr:col>10</xdr:col>
      <xdr:colOff>165100</xdr:colOff>
      <xdr:row>59</xdr:row>
      <xdr:rowOff>116840</xdr:rowOff>
    </xdr:to>
    <xdr:sp macro="" textlink="">
      <xdr:nvSpPr>
        <xdr:cNvPr id="191" name="楕円 190">
          <a:extLst>
            <a:ext uri="{FF2B5EF4-FFF2-40B4-BE49-F238E27FC236}">
              <a16:creationId xmlns:a16="http://schemas.microsoft.com/office/drawing/2014/main" id="{80FEBBDF-AA5B-4E0D-9F6D-E43F4BE8C69D}"/>
            </a:ext>
          </a:extLst>
        </xdr:cNvPr>
        <xdr:cNvSpPr/>
      </xdr:nvSpPr>
      <xdr:spPr>
        <a:xfrm>
          <a:off x="1968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66040</xdr:rowOff>
    </xdr:from>
    <xdr:to>
      <xdr:col>15</xdr:col>
      <xdr:colOff>50800</xdr:colOff>
      <xdr:row>59</xdr:row>
      <xdr:rowOff>87630</xdr:rowOff>
    </xdr:to>
    <xdr:cxnSp macro="">
      <xdr:nvCxnSpPr>
        <xdr:cNvPr id="192" name="直線コネクタ 191">
          <a:extLst>
            <a:ext uri="{FF2B5EF4-FFF2-40B4-BE49-F238E27FC236}">
              <a16:creationId xmlns:a16="http://schemas.microsoft.com/office/drawing/2014/main" id="{6A5ED86F-387C-4249-9CEE-4C48CEF69548}"/>
            </a:ext>
          </a:extLst>
        </xdr:cNvPr>
        <xdr:cNvCxnSpPr/>
      </xdr:nvCxnSpPr>
      <xdr:spPr>
        <a:xfrm>
          <a:off x="2019300" y="101815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165100</xdr:rowOff>
    </xdr:from>
    <xdr:to>
      <xdr:col>6</xdr:col>
      <xdr:colOff>38100</xdr:colOff>
      <xdr:row>59</xdr:row>
      <xdr:rowOff>95250</xdr:rowOff>
    </xdr:to>
    <xdr:sp macro="" textlink="">
      <xdr:nvSpPr>
        <xdr:cNvPr id="193" name="楕円 192">
          <a:extLst>
            <a:ext uri="{FF2B5EF4-FFF2-40B4-BE49-F238E27FC236}">
              <a16:creationId xmlns:a16="http://schemas.microsoft.com/office/drawing/2014/main" id="{AE531C7E-A36A-4F7B-BFA5-5D4E795BDE25}"/>
            </a:ext>
          </a:extLst>
        </xdr:cNvPr>
        <xdr:cNvSpPr/>
      </xdr:nvSpPr>
      <xdr:spPr>
        <a:xfrm>
          <a:off x="107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44450</xdr:rowOff>
    </xdr:from>
    <xdr:to>
      <xdr:col>10</xdr:col>
      <xdr:colOff>114300</xdr:colOff>
      <xdr:row>59</xdr:row>
      <xdr:rowOff>66040</xdr:rowOff>
    </xdr:to>
    <xdr:cxnSp macro="">
      <xdr:nvCxnSpPr>
        <xdr:cNvPr id="194" name="直線コネクタ 193">
          <a:extLst>
            <a:ext uri="{FF2B5EF4-FFF2-40B4-BE49-F238E27FC236}">
              <a16:creationId xmlns:a16="http://schemas.microsoft.com/office/drawing/2014/main" id="{6883DB0A-EB27-42B3-A454-64B08CF54980}"/>
            </a:ext>
          </a:extLst>
        </xdr:cNvPr>
        <xdr:cNvCxnSpPr/>
      </xdr:nvCxnSpPr>
      <xdr:spPr>
        <a:xfrm>
          <a:off x="1130300" y="101600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2FBD31F6-B7F2-46E5-A43E-7BAE83CAE973}"/>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9E4C1080-2FC8-48F9-9FD6-C7BFFD7333DF}"/>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BA5C7CE-E951-47B8-9825-EC46A312D862}"/>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C546385-BF27-4BBA-BEB3-B3C1E804E4EB}"/>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EDCF748-8243-4087-B5AA-7C343318D865}"/>
            </a:ext>
          </a:extLst>
        </xdr:cNvPr>
        <xdr:cNvSpPr txBox="1"/>
      </xdr:nvSpPr>
      <xdr:spPr>
        <a:xfrm>
          <a:off x="3582044" y="994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A429B9B7-AC63-4C22-8AC7-4C8C1A4FC1CD}"/>
            </a:ext>
          </a:extLst>
        </xdr:cNvPr>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133367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6BACEA9E-B937-4BD8-8421-7CDE50610124}"/>
            </a:ext>
          </a:extLst>
        </xdr:cNvPr>
        <xdr:cNvSpPr txBox="1"/>
      </xdr:nvSpPr>
      <xdr:spPr>
        <a:xfrm>
          <a:off x="18167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111777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B9C3F64-7CC6-4057-9EDA-23F295A797A9}"/>
            </a:ext>
          </a:extLst>
        </xdr:cNvPr>
        <xdr:cNvSpPr txBox="1"/>
      </xdr:nvSpPr>
      <xdr:spPr>
        <a:xfrm>
          <a:off x="927744"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CBCEF9C-6114-4229-9D29-D170E3AED4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A30A349-9D0B-4FB1-995F-03DFFE9C575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90ED13B-5683-44DB-AB77-59BD03A15D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091048D-EF1B-45A2-8B69-196EF5F189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11AEC520-B523-4272-BA6F-C5978C9A00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C6CBA05-9D7B-4B28-9693-8D4F01D96E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F56F39A-7DBE-4182-85EE-A9366E8AA1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B54204C-E75C-4319-9C32-D1643D8238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B512812B-3EA7-42B0-B7AE-E8C7198F77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4C89D13-7550-4E17-AD9F-97AF69F1E0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813CB31-E11A-47C8-AFFC-96BF04116D6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7ABA4BC6-220A-4CA2-9D71-BBD6C3D88FF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235D48C-F5F9-4CDF-B6D7-3C158A8EEDD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E74FB06-23EA-47CA-8CD9-FAE705B4BCD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8F976CB-5909-48AD-9254-FE4042DB17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855FD234-FF57-4FA5-B227-A85A2C1101F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08B2528-9659-4F89-AC34-463400D5B29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1B4A1102-A71A-4939-BE00-30B05496957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E54CC4D-4EFB-4492-A603-7FE92B5E84F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7F2C9DE-DDE4-4E6B-895F-B0C314AD5368}"/>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DF0EB79-28D9-4AA7-8F80-1F975383A2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56496C24-034E-48A8-870F-AC3CEF30449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360B0620-1110-4B81-847B-CC1857DAD4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CF09AB10-926A-4CEA-9DED-C6CDD42F57F9}"/>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A4140F04-98C7-4B71-BE64-E6CC4F7F43D5}"/>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ABDDD502-F519-4E69-B081-BDB280C8EA22}"/>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304EA27C-0ABD-4CEE-9574-7C412B47E0B2}"/>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84FF0444-543E-4365-85DF-F033C86B50CF}"/>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AB440297-5A7B-404D-8B42-D298A0617FF9}"/>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8C4F0EDE-4C86-4952-A9E9-E4446B3F544E}"/>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D297522C-8E53-4FDC-A8E2-049D9C1F536D}"/>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6F02C633-DDF9-43BE-91F4-1F4799F0A2F5}"/>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A291D368-B55D-4264-8B69-7176071F52C8}"/>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14023BF5-18B2-464B-B44B-46C01ED01A75}"/>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DB67666-7D24-431D-AE30-2E3AF9AA55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4314823-CEAE-40F1-AFDB-B882FF7F05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15CF595-A801-4C2B-9BA6-AFC8DC3F2A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51AD00E-5C2F-4325-B013-68F20D06A41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11F6F9-0F06-46BF-A6CD-FBB10B377F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22365</xdr:rowOff>
    </xdr:from>
    <xdr:to>
      <xdr:col>55</xdr:col>
      <xdr:colOff>50800</xdr:colOff>
      <xdr:row>64</xdr:row>
      <xdr:rowOff>123965</xdr:rowOff>
    </xdr:to>
    <xdr:sp macro="" textlink="">
      <xdr:nvSpPr>
        <xdr:cNvPr id="242" name="楕円 241">
          <a:extLst>
            <a:ext uri="{FF2B5EF4-FFF2-40B4-BE49-F238E27FC236}">
              <a16:creationId xmlns:a16="http://schemas.microsoft.com/office/drawing/2014/main" id="{DAE34721-4529-44FE-9CC2-BA35E9588E61}"/>
            </a:ext>
          </a:extLst>
        </xdr:cNvPr>
        <xdr:cNvSpPr/>
      </xdr:nvSpPr>
      <xdr:spPr>
        <a:xfrm>
          <a:off x="10426700" y="109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108742</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53618ED2-5B78-4822-8771-8482AEC7C5D1}"/>
            </a:ext>
          </a:extLst>
        </xdr:cNvPr>
        <xdr:cNvSpPr txBox="1"/>
      </xdr:nvSpPr>
      <xdr:spPr>
        <a:xfrm>
          <a:off x="10515600" y="109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22374</xdr:rowOff>
    </xdr:from>
    <xdr:to>
      <xdr:col>50</xdr:col>
      <xdr:colOff>165100</xdr:colOff>
      <xdr:row>64</xdr:row>
      <xdr:rowOff>123974</xdr:rowOff>
    </xdr:to>
    <xdr:sp macro="" textlink="">
      <xdr:nvSpPr>
        <xdr:cNvPr id="244" name="楕円 243">
          <a:extLst>
            <a:ext uri="{FF2B5EF4-FFF2-40B4-BE49-F238E27FC236}">
              <a16:creationId xmlns:a16="http://schemas.microsoft.com/office/drawing/2014/main" id="{AC9102BC-09A9-4C9F-9E4C-B21234779702}"/>
            </a:ext>
          </a:extLst>
        </xdr:cNvPr>
        <xdr:cNvSpPr/>
      </xdr:nvSpPr>
      <xdr:spPr>
        <a:xfrm>
          <a:off x="9588500" y="10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73165</xdr:rowOff>
    </xdr:from>
    <xdr:to>
      <xdr:col>55</xdr:col>
      <xdr:colOff>0</xdr:colOff>
      <xdr:row>64</xdr:row>
      <xdr:rowOff>73174</xdr:rowOff>
    </xdr:to>
    <xdr:cxnSp macro="">
      <xdr:nvCxnSpPr>
        <xdr:cNvPr id="245" name="直線コネクタ 244">
          <a:extLst>
            <a:ext uri="{FF2B5EF4-FFF2-40B4-BE49-F238E27FC236}">
              <a16:creationId xmlns:a16="http://schemas.microsoft.com/office/drawing/2014/main" id="{77952D90-DA9D-41F0-B9C1-F4DC86E7E663}"/>
            </a:ext>
          </a:extLst>
        </xdr:cNvPr>
        <xdr:cNvCxnSpPr/>
      </xdr:nvCxnSpPr>
      <xdr:spPr>
        <a:xfrm flipV="1">
          <a:off x="9639300" y="11045965"/>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22440</xdr:rowOff>
    </xdr:from>
    <xdr:to>
      <xdr:col>46</xdr:col>
      <xdr:colOff>38100</xdr:colOff>
      <xdr:row>64</xdr:row>
      <xdr:rowOff>124040</xdr:rowOff>
    </xdr:to>
    <xdr:sp macro="" textlink="">
      <xdr:nvSpPr>
        <xdr:cNvPr id="246" name="楕円 245">
          <a:extLst>
            <a:ext uri="{FF2B5EF4-FFF2-40B4-BE49-F238E27FC236}">
              <a16:creationId xmlns:a16="http://schemas.microsoft.com/office/drawing/2014/main" id="{54AF10C7-F806-44EC-A060-16ECEF2A0B2A}"/>
            </a:ext>
          </a:extLst>
        </xdr:cNvPr>
        <xdr:cNvSpPr/>
      </xdr:nvSpPr>
      <xdr:spPr>
        <a:xfrm>
          <a:off x="8699500" y="109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73174</xdr:rowOff>
    </xdr:from>
    <xdr:to>
      <xdr:col>50</xdr:col>
      <xdr:colOff>114300</xdr:colOff>
      <xdr:row>64</xdr:row>
      <xdr:rowOff>73240</xdr:rowOff>
    </xdr:to>
    <xdr:cxnSp macro="">
      <xdr:nvCxnSpPr>
        <xdr:cNvPr id="247" name="直線コネクタ 246">
          <a:extLst>
            <a:ext uri="{FF2B5EF4-FFF2-40B4-BE49-F238E27FC236}">
              <a16:creationId xmlns:a16="http://schemas.microsoft.com/office/drawing/2014/main" id="{BF307F20-A956-4FAD-BF43-C7684CBD83D5}"/>
            </a:ext>
          </a:extLst>
        </xdr:cNvPr>
        <xdr:cNvCxnSpPr/>
      </xdr:nvCxnSpPr>
      <xdr:spPr>
        <a:xfrm flipV="1">
          <a:off x="8750300" y="11045974"/>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22475</xdr:rowOff>
    </xdr:from>
    <xdr:to>
      <xdr:col>41</xdr:col>
      <xdr:colOff>101600</xdr:colOff>
      <xdr:row>64</xdr:row>
      <xdr:rowOff>124075</xdr:rowOff>
    </xdr:to>
    <xdr:sp macro="" textlink="">
      <xdr:nvSpPr>
        <xdr:cNvPr id="248" name="楕円 247">
          <a:extLst>
            <a:ext uri="{FF2B5EF4-FFF2-40B4-BE49-F238E27FC236}">
              <a16:creationId xmlns:a16="http://schemas.microsoft.com/office/drawing/2014/main" id="{31634476-E8A4-49E4-B5D4-B490B218B2C2}"/>
            </a:ext>
          </a:extLst>
        </xdr:cNvPr>
        <xdr:cNvSpPr/>
      </xdr:nvSpPr>
      <xdr:spPr>
        <a:xfrm>
          <a:off x="7810500" y="10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73240</xdr:rowOff>
    </xdr:from>
    <xdr:to>
      <xdr:col>45</xdr:col>
      <xdr:colOff>177800</xdr:colOff>
      <xdr:row>64</xdr:row>
      <xdr:rowOff>73275</xdr:rowOff>
    </xdr:to>
    <xdr:cxnSp macro="">
      <xdr:nvCxnSpPr>
        <xdr:cNvPr id="249" name="直線コネクタ 248">
          <a:extLst>
            <a:ext uri="{FF2B5EF4-FFF2-40B4-BE49-F238E27FC236}">
              <a16:creationId xmlns:a16="http://schemas.microsoft.com/office/drawing/2014/main" id="{7FAEEE64-7DA4-41BF-A0A9-D4F2D87FE878}"/>
            </a:ext>
          </a:extLst>
        </xdr:cNvPr>
        <xdr:cNvCxnSpPr/>
      </xdr:nvCxnSpPr>
      <xdr:spPr>
        <a:xfrm flipV="1">
          <a:off x="7861300" y="1104604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22504</xdr:rowOff>
    </xdr:from>
    <xdr:to>
      <xdr:col>36</xdr:col>
      <xdr:colOff>165100</xdr:colOff>
      <xdr:row>64</xdr:row>
      <xdr:rowOff>124104</xdr:rowOff>
    </xdr:to>
    <xdr:sp macro="" textlink="">
      <xdr:nvSpPr>
        <xdr:cNvPr id="250" name="楕円 249">
          <a:extLst>
            <a:ext uri="{FF2B5EF4-FFF2-40B4-BE49-F238E27FC236}">
              <a16:creationId xmlns:a16="http://schemas.microsoft.com/office/drawing/2014/main" id="{CC6BB0DB-FC00-45DD-9F0E-E20C79D26C14}"/>
            </a:ext>
          </a:extLst>
        </xdr:cNvPr>
        <xdr:cNvSpPr/>
      </xdr:nvSpPr>
      <xdr:spPr>
        <a:xfrm>
          <a:off x="6921500" y="109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73275</xdr:rowOff>
    </xdr:from>
    <xdr:to>
      <xdr:col>41</xdr:col>
      <xdr:colOff>50800</xdr:colOff>
      <xdr:row>64</xdr:row>
      <xdr:rowOff>73304</xdr:rowOff>
    </xdr:to>
    <xdr:cxnSp macro="">
      <xdr:nvCxnSpPr>
        <xdr:cNvPr id="251" name="直線コネクタ 250">
          <a:extLst>
            <a:ext uri="{FF2B5EF4-FFF2-40B4-BE49-F238E27FC236}">
              <a16:creationId xmlns:a16="http://schemas.microsoft.com/office/drawing/2014/main" id="{262C2C91-4821-4F3A-83EF-A3F35EEAF003}"/>
            </a:ext>
          </a:extLst>
        </xdr:cNvPr>
        <xdr:cNvCxnSpPr/>
      </xdr:nvCxnSpPr>
      <xdr:spPr>
        <a:xfrm flipV="1">
          <a:off x="6972300" y="11046075"/>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1D968D24-E10F-4AFD-B1E7-3F45970615EF}"/>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FB55731B-EC93-41C7-A4A3-A748CF289A86}"/>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E811D789-3735-4962-8496-FE6BC7837C42}"/>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177449F9-52AF-49AB-898E-566145744749}"/>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115101</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B8439401-FD94-4758-B1C0-4BB1756F4749}"/>
            </a:ext>
          </a:extLst>
        </xdr:cNvPr>
        <xdr:cNvSpPr txBox="1"/>
      </xdr:nvSpPr>
      <xdr:spPr>
        <a:xfrm>
          <a:off x="9359411" y="11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115167</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DA3F0919-21F6-47B9-953B-1D4639656790}"/>
            </a:ext>
          </a:extLst>
        </xdr:cNvPr>
        <xdr:cNvSpPr txBox="1"/>
      </xdr:nvSpPr>
      <xdr:spPr>
        <a:xfrm>
          <a:off x="8483111" y="110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115202</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88C72C20-C858-41E1-82C8-0288A1B8E325}"/>
            </a:ext>
          </a:extLst>
        </xdr:cNvPr>
        <xdr:cNvSpPr txBox="1"/>
      </xdr:nvSpPr>
      <xdr:spPr>
        <a:xfrm>
          <a:off x="7594111" y="110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115231</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09164D1-9CE6-43AB-94BE-6398985A608B}"/>
            </a:ext>
          </a:extLst>
        </xdr:cNvPr>
        <xdr:cNvSpPr txBox="1"/>
      </xdr:nvSpPr>
      <xdr:spPr>
        <a:xfrm>
          <a:off x="6705111" y="110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44269B1-7DF4-41DE-8B60-8D68F7042A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AC78709-ACB1-4275-9BF2-18A1E18FD94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13E4231-A7BD-4444-A8AC-B76F3AB9B4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09CDDB7-F27B-4DD9-B1FB-B1CDC945077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CEF3E57-169C-438D-B9F3-03D47AB7E0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8495506A-89E3-4D79-A26F-76299B9AC7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75C73B0-69BA-4300-9AD5-29F24F67309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6264301-9485-4A4F-8CDC-B1DCE21C63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DFB1790-61E6-43CC-918F-AAF908D0E5A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A59C772-2C6D-4C6D-8602-F1EF7A605E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C83719C-0DC9-4339-ADA6-30C613AF7D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3064F6D1-6578-432E-BBE6-8402A0421F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C8E22F96-DEF3-45DD-AA0F-67802089A2B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7D500A67-E87F-4E9A-86EA-BEEE073EAB4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AC67F0DB-E547-416B-BA41-972E667CF3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9FE165A-3A27-4C8F-BE59-CF6ACECE7CE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AE191267-D208-483C-8952-EEA49501EB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7541A05A-71ED-485D-828A-7D9D49419F0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F4DEC5EA-CE4D-4AC1-AE6B-FAA1F32D3E2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BE42478-86DF-4360-8DD5-CE5FEFD208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9060A7C1-F9A7-4144-BCF4-00EB6349FEC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D3944D0-9975-4C40-A05E-99564450DFA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59A319A-57F4-4B48-937C-2F5AE8D3DF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422634BD-0C07-4F1E-AAB6-C37AFFC92FC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45E378D3-C44F-4D1C-95A5-2E5EF2A2E4EA}"/>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B39D2384-8A86-4600-A79E-328BFD20A505}"/>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D03945FE-2AC4-4DB4-A034-94180B4590D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491A2BDA-E4A8-4C25-A0FB-CF38E89EEA2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E7788BF7-A9FF-4650-924E-029CB03A57BD}"/>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E8C6FD60-658A-4913-BC87-B28410415D76}"/>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C8C66094-EAA2-47D0-8FE1-3CA69121828C}"/>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3CB5EE98-B930-48BA-9917-0E180931A65F}"/>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F3E9498C-3CDE-4DF0-AA4D-F78030CF57D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DCEB1FDC-D3BE-4210-9328-6DC1024E90CD}"/>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FA21D53-464A-4920-B534-5E0DFE681F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AF38EFF-CABA-4360-B9C9-5156DA0FCB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DE74552-AF58-4C38-A17D-AAB9F45C6B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EE6608E-A174-412F-87EA-EF252ACFD1D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FB3D804-4D3E-4BEA-8FA2-D7A7BF9512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97789</xdr:rowOff>
    </xdr:from>
    <xdr:to>
      <xdr:col>24</xdr:col>
      <xdr:colOff>114300</xdr:colOff>
      <xdr:row>81</xdr:row>
      <xdr:rowOff>27939</xdr:rowOff>
    </xdr:to>
    <xdr:sp macro="" textlink="">
      <xdr:nvSpPr>
        <xdr:cNvPr id="299" name="楕円 298">
          <a:extLst>
            <a:ext uri="{FF2B5EF4-FFF2-40B4-BE49-F238E27FC236}">
              <a16:creationId xmlns:a16="http://schemas.microsoft.com/office/drawing/2014/main" id="{3151A34F-1249-4003-AA10-FAD993621855}"/>
            </a:ext>
          </a:extLst>
        </xdr:cNvPr>
        <xdr:cNvSpPr/>
      </xdr:nvSpPr>
      <xdr:spPr>
        <a:xfrm>
          <a:off x="45847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120666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69E8168-9ECF-4A37-98D4-7ECBDBD0A8F2}"/>
            </a:ext>
          </a:extLst>
        </xdr:cNvPr>
        <xdr:cNvSpPr txBox="1"/>
      </xdr:nvSpPr>
      <xdr:spPr>
        <a:xfrm>
          <a:off x="4673600"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66039</xdr:rowOff>
    </xdr:from>
    <xdr:to>
      <xdr:col>20</xdr:col>
      <xdr:colOff>38100</xdr:colOff>
      <xdr:row>80</xdr:row>
      <xdr:rowOff>167639</xdr:rowOff>
    </xdr:to>
    <xdr:sp macro="" textlink="">
      <xdr:nvSpPr>
        <xdr:cNvPr id="301" name="楕円 300">
          <a:extLst>
            <a:ext uri="{FF2B5EF4-FFF2-40B4-BE49-F238E27FC236}">
              <a16:creationId xmlns:a16="http://schemas.microsoft.com/office/drawing/2014/main" id="{A78E234D-4946-48F3-A3F9-8BFA3801B3E5}"/>
            </a:ext>
          </a:extLst>
        </xdr:cNvPr>
        <xdr:cNvSpPr/>
      </xdr:nvSpPr>
      <xdr:spPr>
        <a:xfrm>
          <a:off x="37465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116839</xdr:rowOff>
    </xdr:from>
    <xdr:to>
      <xdr:col>24</xdr:col>
      <xdr:colOff>63500</xdr:colOff>
      <xdr:row>80</xdr:row>
      <xdr:rowOff>148589</xdr:rowOff>
    </xdr:to>
    <xdr:cxnSp macro="">
      <xdr:nvCxnSpPr>
        <xdr:cNvPr id="302" name="直線コネクタ 301">
          <a:extLst>
            <a:ext uri="{FF2B5EF4-FFF2-40B4-BE49-F238E27FC236}">
              <a16:creationId xmlns:a16="http://schemas.microsoft.com/office/drawing/2014/main" id="{05E6AFFC-BF6E-4C4D-8637-F0BC2D573A16}"/>
            </a:ext>
          </a:extLst>
        </xdr:cNvPr>
        <xdr:cNvCxnSpPr/>
      </xdr:nvCxnSpPr>
      <xdr:spPr>
        <a:xfrm>
          <a:off x="3797300" y="1383283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303" name="楕円 302">
          <a:extLst>
            <a:ext uri="{FF2B5EF4-FFF2-40B4-BE49-F238E27FC236}">
              <a16:creationId xmlns:a16="http://schemas.microsoft.com/office/drawing/2014/main" id="{A3434504-F4AC-4924-903F-78C312AB236A}"/>
            </a:ext>
          </a:extLst>
        </xdr:cNvPr>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116839</xdr:rowOff>
    </xdr:from>
    <xdr:to>
      <xdr:col>19</xdr:col>
      <xdr:colOff>177800</xdr:colOff>
      <xdr:row>81</xdr:row>
      <xdr:rowOff>15239</xdr:rowOff>
    </xdr:to>
    <xdr:cxnSp macro="">
      <xdr:nvCxnSpPr>
        <xdr:cNvPr id="304" name="直線コネクタ 303">
          <a:extLst>
            <a:ext uri="{FF2B5EF4-FFF2-40B4-BE49-F238E27FC236}">
              <a16:creationId xmlns:a16="http://schemas.microsoft.com/office/drawing/2014/main" id="{B06AA65F-898F-45F0-9CF6-FD003AD3D3CE}"/>
            </a:ext>
          </a:extLst>
        </xdr:cNvPr>
        <xdr:cNvCxnSpPr/>
      </xdr:nvCxnSpPr>
      <xdr:spPr>
        <a:xfrm flipV="1">
          <a:off x="2908300" y="13832839"/>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107950</xdr:rowOff>
    </xdr:from>
    <xdr:to>
      <xdr:col>10</xdr:col>
      <xdr:colOff>165100</xdr:colOff>
      <xdr:row>81</xdr:row>
      <xdr:rowOff>38100</xdr:rowOff>
    </xdr:to>
    <xdr:sp macro="" textlink="">
      <xdr:nvSpPr>
        <xdr:cNvPr id="305" name="楕円 304">
          <a:extLst>
            <a:ext uri="{FF2B5EF4-FFF2-40B4-BE49-F238E27FC236}">
              <a16:creationId xmlns:a16="http://schemas.microsoft.com/office/drawing/2014/main" id="{0CE5A75A-3F06-4259-957F-4840B13CBBC8}"/>
            </a:ext>
          </a:extLst>
        </xdr:cNvPr>
        <xdr:cNvSpPr/>
      </xdr:nvSpPr>
      <xdr:spPr>
        <a:xfrm>
          <a:off x="1968500" y="138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158750</xdr:rowOff>
    </xdr:from>
    <xdr:to>
      <xdr:col>15</xdr:col>
      <xdr:colOff>50800</xdr:colOff>
      <xdr:row>81</xdr:row>
      <xdr:rowOff>15239</xdr:rowOff>
    </xdr:to>
    <xdr:cxnSp macro="">
      <xdr:nvCxnSpPr>
        <xdr:cNvPr id="306" name="直線コネクタ 305">
          <a:extLst>
            <a:ext uri="{FF2B5EF4-FFF2-40B4-BE49-F238E27FC236}">
              <a16:creationId xmlns:a16="http://schemas.microsoft.com/office/drawing/2014/main" id="{B02975A1-AB5A-432A-AD56-719B69959C80}"/>
            </a:ext>
          </a:extLst>
        </xdr:cNvPr>
        <xdr:cNvCxnSpPr/>
      </xdr:nvCxnSpPr>
      <xdr:spPr>
        <a:xfrm>
          <a:off x="2019300" y="138747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80011</xdr:rowOff>
    </xdr:from>
    <xdr:to>
      <xdr:col>6</xdr:col>
      <xdr:colOff>38100</xdr:colOff>
      <xdr:row>81</xdr:row>
      <xdr:rowOff>10161</xdr:rowOff>
    </xdr:to>
    <xdr:sp macro="" textlink="">
      <xdr:nvSpPr>
        <xdr:cNvPr id="307" name="楕円 306">
          <a:extLst>
            <a:ext uri="{FF2B5EF4-FFF2-40B4-BE49-F238E27FC236}">
              <a16:creationId xmlns:a16="http://schemas.microsoft.com/office/drawing/2014/main" id="{CD2811C8-8457-4A08-A195-D6C70CF3F78D}"/>
            </a:ext>
          </a:extLst>
        </xdr:cNvPr>
        <xdr:cNvSpPr/>
      </xdr:nvSpPr>
      <xdr:spPr>
        <a:xfrm>
          <a:off x="10795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130811</xdr:rowOff>
    </xdr:from>
    <xdr:to>
      <xdr:col>10</xdr:col>
      <xdr:colOff>114300</xdr:colOff>
      <xdr:row>80</xdr:row>
      <xdr:rowOff>158750</xdr:rowOff>
    </xdr:to>
    <xdr:cxnSp macro="">
      <xdr:nvCxnSpPr>
        <xdr:cNvPr id="308" name="直線コネクタ 307">
          <a:extLst>
            <a:ext uri="{FF2B5EF4-FFF2-40B4-BE49-F238E27FC236}">
              <a16:creationId xmlns:a16="http://schemas.microsoft.com/office/drawing/2014/main" id="{A248B415-E1C1-4B1F-903F-D1AB65DF7DCA}"/>
            </a:ext>
          </a:extLst>
        </xdr:cNvPr>
        <xdr:cNvCxnSpPr/>
      </xdr:nvCxnSpPr>
      <xdr:spPr>
        <a:xfrm>
          <a:off x="1130300" y="138468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3C4BE8E7-5F93-43D0-8B4D-8AC5760BD71D}"/>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5884FCFF-85FC-4B16-97B7-9A81D0605179}"/>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2C77C15A-9979-40C5-A721-D31B4788F2DA}"/>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934718E2-59B7-4A04-ADF4-0BA6FD3E165D}"/>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12716</xdr:rowOff>
    </xdr:from>
    <xdr:ext cx="405111" cy="259045"/>
    <xdr:sp macro="" textlink="">
      <xdr:nvSpPr>
        <xdr:cNvPr id="313" name="n_1mainValue【公営住宅】&#10;有形固定資産減価償却率">
          <a:extLst>
            <a:ext uri="{FF2B5EF4-FFF2-40B4-BE49-F238E27FC236}">
              <a16:creationId xmlns:a16="http://schemas.microsoft.com/office/drawing/2014/main" id="{5D2DA744-34A4-4102-AA6E-080E2EF6303B}"/>
            </a:ext>
          </a:extLst>
        </xdr:cNvPr>
        <xdr:cNvSpPr txBox="1"/>
      </xdr:nvSpPr>
      <xdr:spPr>
        <a:xfrm>
          <a:off x="358204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314" name="n_2mainValue【公営住宅】&#10;有形固定資産減価償却率">
          <a:extLst>
            <a:ext uri="{FF2B5EF4-FFF2-40B4-BE49-F238E27FC236}">
              <a16:creationId xmlns:a16="http://schemas.microsoft.com/office/drawing/2014/main" id="{01F30831-7BF4-4DD0-A141-DA7FE0A9A837}"/>
            </a:ext>
          </a:extLst>
        </xdr:cNvPr>
        <xdr:cNvSpPr txBox="1"/>
      </xdr:nvSpPr>
      <xdr:spPr>
        <a:xfrm>
          <a:off x="2705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54627</xdr:rowOff>
    </xdr:from>
    <xdr:ext cx="405111" cy="259045"/>
    <xdr:sp macro="" textlink="">
      <xdr:nvSpPr>
        <xdr:cNvPr id="315" name="n_3mainValue【公営住宅】&#10;有形固定資産減価償却率">
          <a:extLst>
            <a:ext uri="{FF2B5EF4-FFF2-40B4-BE49-F238E27FC236}">
              <a16:creationId xmlns:a16="http://schemas.microsoft.com/office/drawing/2014/main" id="{EBE0E72A-AC0F-4087-AF7C-19A8801943C5}"/>
            </a:ext>
          </a:extLst>
        </xdr:cNvPr>
        <xdr:cNvSpPr txBox="1"/>
      </xdr:nvSpPr>
      <xdr:spPr>
        <a:xfrm>
          <a:off x="1816744" y="1359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26688</xdr:rowOff>
    </xdr:from>
    <xdr:ext cx="405111" cy="259045"/>
    <xdr:sp macro="" textlink="">
      <xdr:nvSpPr>
        <xdr:cNvPr id="316" name="n_4mainValue【公営住宅】&#10;有形固定資産減価償却率">
          <a:extLst>
            <a:ext uri="{FF2B5EF4-FFF2-40B4-BE49-F238E27FC236}">
              <a16:creationId xmlns:a16="http://schemas.microsoft.com/office/drawing/2014/main" id="{6E1486C2-446B-4C3E-9AA5-6BD362533461}"/>
            </a:ext>
          </a:extLst>
        </xdr:cNvPr>
        <xdr:cNvSpPr txBox="1"/>
      </xdr:nvSpPr>
      <xdr:spPr>
        <a:xfrm>
          <a:off x="927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1D1BEEE-7D13-44E3-83FE-D086BB98DC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D06EA64F-BB45-4A5A-9378-830F1E6B73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3E66ADE-3187-43ED-8F0E-411EC9514B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7AD2A80-A1D2-4FAA-BF1B-8B2B5837B1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E60DB934-1010-472C-A472-78C6837A0A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731D256-93CA-4DCB-AFD2-E23E2EA57D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C99728B-F746-429A-88D1-6E88096C76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B10CE9EC-BE21-494F-BCDC-EAEC383734D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4625971E-DB57-49C4-BE3F-2CF4477B99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18288CC7-914A-4C3A-AF97-83DA7A7F59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360A86A-2072-4B2F-8EBF-92D0F6E5181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257BC6AE-74C8-43E7-878A-571CFF35D79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983EEFFC-4BFA-4413-BA5B-98CDAA5E86F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EF24A6A7-F20B-400D-BCDC-C7B77368A6C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DBC51D0B-2DF7-4A85-9617-86FF7874E84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96DF8D88-3E5C-43AC-A80F-ACEAFFA6973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8AD6B076-325A-4572-AF5D-F9AB833D4FE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80BA04BD-1F5E-45A8-8E1C-DE8347B6914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F152FEB-1CDF-428A-8CC7-93A731D179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A3CC53FB-5F6A-44DF-BAC1-C472A73C2B5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3EB968BE-4362-4AFB-8B28-09189CE268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27BBA638-AD52-4C83-B51A-EA508CA23A17}"/>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349974C5-6BDA-4F82-AB8A-D96BC9242238}"/>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C60FC5B7-6156-47EC-BE31-432F1D355508}"/>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AF98283C-C05E-489F-A8D3-D0916673B1F2}"/>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B06AB2BC-BEB4-4961-A6C8-1CAA88C0A924}"/>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1383992B-F90A-4066-93D2-F25D20C20EF5}"/>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EC66D85A-319F-4CED-BE27-80FA91B1EFC3}"/>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4033FAA-8987-460A-A977-7A9B31CA1C41}"/>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77C92BA4-119C-445F-AEB1-23184C788B45}"/>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E4A32EAF-B649-4DF0-93D3-18F3DD4C292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EC0FF6F8-5A6A-4C06-8C6F-797A4DA25EE4}"/>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0EA221D-D51C-419A-AE60-2C7BB41BB8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0BF45FF-FC1C-470E-9E3E-2CEA26DF2B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381E777-9431-4A43-AE40-916267DC62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1BF924-2534-40FA-8CFB-C54763AC58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5F211CB-AC9C-4475-A8DC-463D1BFBAE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6228</xdr:rowOff>
    </xdr:from>
    <xdr:to>
      <xdr:col>55</xdr:col>
      <xdr:colOff>50800</xdr:colOff>
      <xdr:row>85</xdr:row>
      <xdr:rowOff>107828</xdr:rowOff>
    </xdr:to>
    <xdr:sp macro="" textlink="">
      <xdr:nvSpPr>
        <xdr:cNvPr id="354" name="楕円 353">
          <a:extLst>
            <a:ext uri="{FF2B5EF4-FFF2-40B4-BE49-F238E27FC236}">
              <a16:creationId xmlns:a16="http://schemas.microsoft.com/office/drawing/2014/main" id="{2FCBA06F-4081-4B91-95EE-EB5B091C1042}"/>
            </a:ext>
          </a:extLst>
        </xdr:cNvPr>
        <xdr:cNvSpPr/>
      </xdr:nvSpPr>
      <xdr:spPr>
        <a:xfrm>
          <a:off x="10426700" y="145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156105</xdr:rowOff>
    </xdr:from>
    <xdr:ext cx="469744" cy="259045"/>
    <xdr:sp macro="" textlink="">
      <xdr:nvSpPr>
        <xdr:cNvPr id="355" name="【公営住宅】&#10;一人当たり面積該当値テキスト">
          <a:extLst>
            <a:ext uri="{FF2B5EF4-FFF2-40B4-BE49-F238E27FC236}">
              <a16:creationId xmlns:a16="http://schemas.microsoft.com/office/drawing/2014/main" id="{B5D018DF-6D4B-47F1-B783-8222BBFA4D32}"/>
            </a:ext>
          </a:extLst>
        </xdr:cNvPr>
        <xdr:cNvSpPr txBox="1"/>
      </xdr:nvSpPr>
      <xdr:spPr>
        <a:xfrm>
          <a:off x="10515600" y="145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6685</xdr:rowOff>
    </xdr:from>
    <xdr:to>
      <xdr:col>50</xdr:col>
      <xdr:colOff>165100</xdr:colOff>
      <xdr:row>85</xdr:row>
      <xdr:rowOff>108285</xdr:rowOff>
    </xdr:to>
    <xdr:sp macro="" textlink="">
      <xdr:nvSpPr>
        <xdr:cNvPr id="356" name="楕円 355">
          <a:extLst>
            <a:ext uri="{FF2B5EF4-FFF2-40B4-BE49-F238E27FC236}">
              <a16:creationId xmlns:a16="http://schemas.microsoft.com/office/drawing/2014/main" id="{8429016C-045F-45A1-A33F-5B20F871295A}"/>
            </a:ext>
          </a:extLst>
        </xdr:cNvPr>
        <xdr:cNvSpPr/>
      </xdr:nvSpPr>
      <xdr:spPr>
        <a:xfrm>
          <a:off x="9588500" y="145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57028</xdr:rowOff>
    </xdr:from>
    <xdr:to>
      <xdr:col>55</xdr:col>
      <xdr:colOff>0</xdr:colOff>
      <xdr:row>85</xdr:row>
      <xdr:rowOff>57485</xdr:rowOff>
    </xdr:to>
    <xdr:cxnSp macro="">
      <xdr:nvCxnSpPr>
        <xdr:cNvPr id="357" name="直線コネクタ 356">
          <a:extLst>
            <a:ext uri="{FF2B5EF4-FFF2-40B4-BE49-F238E27FC236}">
              <a16:creationId xmlns:a16="http://schemas.microsoft.com/office/drawing/2014/main" id="{8BB293A2-D14B-41F6-BD5A-C7304645A3C3}"/>
            </a:ext>
          </a:extLst>
        </xdr:cNvPr>
        <xdr:cNvCxnSpPr/>
      </xdr:nvCxnSpPr>
      <xdr:spPr>
        <a:xfrm flipV="1">
          <a:off x="9639300" y="1463027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30186</xdr:rowOff>
    </xdr:from>
    <xdr:to>
      <xdr:col>46</xdr:col>
      <xdr:colOff>38100</xdr:colOff>
      <xdr:row>85</xdr:row>
      <xdr:rowOff>131786</xdr:rowOff>
    </xdr:to>
    <xdr:sp macro="" textlink="">
      <xdr:nvSpPr>
        <xdr:cNvPr id="358" name="楕円 357">
          <a:extLst>
            <a:ext uri="{FF2B5EF4-FFF2-40B4-BE49-F238E27FC236}">
              <a16:creationId xmlns:a16="http://schemas.microsoft.com/office/drawing/2014/main" id="{28534197-4492-4AE9-AB32-90188A1EA7DC}"/>
            </a:ext>
          </a:extLst>
        </xdr:cNvPr>
        <xdr:cNvSpPr/>
      </xdr:nvSpPr>
      <xdr:spPr>
        <a:xfrm>
          <a:off x="8699500" y="146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57485</xdr:rowOff>
    </xdr:from>
    <xdr:to>
      <xdr:col>50</xdr:col>
      <xdr:colOff>114300</xdr:colOff>
      <xdr:row>85</xdr:row>
      <xdr:rowOff>80986</xdr:rowOff>
    </xdr:to>
    <xdr:cxnSp macro="">
      <xdr:nvCxnSpPr>
        <xdr:cNvPr id="359" name="直線コネクタ 358">
          <a:extLst>
            <a:ext uri="{FF2B5EF4-FFF2-40B4-BE49-F238E27FC236}">
              <a16:creationId xmlns:a16="http://schemas.microsoft.com/office/drawing/2014/main" id="{8B48C71D-19D2-4997-AFF6-46EE36AEA11C}"/>
            </a:ext>
          </a:extLst>
        </xdr:cNvPr>
        <xdr:cNvCxnSpPr/>
      </xdr:nvCxnSpPr>
      <xdr:spPr>
        <a:xfrm flipV="1">
          <a:off x="8750300" y="14630735"/>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31694</xdr:rowOff>
    </xdr:from>
    <xdr:to>
      <xdr:col>41</xdr:col>
      <xdr:colOff>101600</xdr:colOff>
      <xdr:row>85</xdr:row>
      <xdr:rowOff>133294</xdr:rowOff>
    </xdr:to>
    <xdr:sp macro="" textlink="">
      <xdr:nvSpPr>
        <xdr:cNvPr id="360" name="楕円 359">
          <a:extLst>
            <a:ext uri="{FF2B5EF4-FFF2-40B4-BE49-F238E27FC236}">
              <a16:creationId xmlns:a16="http://schemas.microsoft.com/office/drawing/2014/main" id="{48579594-EB7F-4C64-AC9B-FE294473B150}"/>
            </a:ext>
          </a:extLst>
        </xdr:cNvPr>
        <xdr:cNvSpPr/>
      </xdr:nvSpPr>
      <xdr:spPr>
        <a:xfrm>
          <a:off x="7810500" y="146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80986</xdr:rowOff>
    </xdr:from>
    <xdr:to>
      <xdr:col>45</xdr:col>
      <xdr:colOff>177800</xdr:colOff>
      <xdr:row>85</xdr:row>
      <xdr:rowOff>82494</xdr:rowOff>
    </xdr:to>
    <xdr:cxnSp macro="">
      <xdr:nvCxnSpPr>
        <xdr:cNvPr id="361" name="直線コネクタ 360">
          <a:extLst>
            <a:ext uri="{FF2B5EF4-FFF2-40B4-BE49-F238E27FC236}">
              <a16:creationId xmlns:a16="http://schemas.microsoft.com/office/drawing/2014/main" id="{8DC20B75-E685-426C-BF9E-141AE9977241}"/>
            </a:ext>
          </a:extLst>
        </xdr:cNvPr>
        <xdr:cNvCxnSpPr/>
      </xdr:nvCxnSpPr>
      <xdr:spPr>
        <a:xfrm flipV="1">
          <a:off x="7861300" y="14654236"/>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32975</xdr:rowOff>
    </xdr:from>
    <xdr:to>
      <xdr:col>36</xdr:col>
      <xdr:colOff>165100</xdr:colOff>
      <xdr:row>85</xdr:row>
      <xdr:rowOff>134575</xdr:rowOff>
    </xdr:to>
    <xdr:sp macro="" textlink="">
      <xdr:nvSpPr>
        <xdr:cNvPr id="362" name="楕円 361">
          <a:extLst>
            <a:ext uri="{FF2B5EF4-FFF2-40B4-BE49-F238E27FC236}">
              <a16:creationId xmlns:a16="http://schemas.microsoft.com/office/drawing/2014/main" id="{89C21FB0-C3AF-4667-A900-7E406F1A86E2}"/>
            </a:ext>
          </a:extLst>
        </xdr:cNvPr>
        <xdr:cNvSpPr/>
      </xdr:nvSpPr>
      <xdr:spPr>
        <a:xfrm>
          <a:off x="6921500" y="146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82494</xdr:rowOff>
    </xdr:from>
    <xdr:to>
      <xdr:col>41</xdr:col>
      <xdr:colOff>50800</xdr:colOff>
      <xdr:row>85</xdr:row>
      <xdr:rowOff>83775</xdr:rowOff>
    </xdr:to>
    <xdr:cxnSp macro="">
      <xdr:nvCxnSpPr>
        <xdr:cNvPr id="363" name="直線コネクタ 362">
          <a:extLst>
            <a:ext uri="{FF2B5EF4-FFF2-40B4-BE49-F238E27FC236}">
              <a16:creationId xmlns:a16="http://schemas.microsoft.com/office/drawing/2014/main" id="{E296A831-EC3C-409B-B989-211052CFFFE6}"/>
            </a:ext>
          </a:extLst>
        </xdr:cNvPr>
        <xdr:cNvCxnSpPr/>
      </xdr:nvCxnSpPr>
      <xdr:spPr>
        <a:xfrm flipV="1">
          <a:off x="6972300" y="14655744"/>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5F83DA56-8EDD-494D-AAA0-4EDABB09D69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31C76E9A-1CB8-4F7D-90BE-9145B0BEB98A}"/>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57F469A1-C733-47E0-8FE1-1ED2A75C7AC3}"/>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B281F8CF-7CCD-4FA5-ABA7-079F31F1B298}"/>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99412</xdr:rowOff>
    </xdr:from>
    <xdr:ext cx="469744" cy="259045"/>
    <xdr:sp macro="" textlink="">
      <xdr:nvSpPr>
        <xdr:cNvPr id="368" name="n_1mainValue【公営住宅】&#10;一人当たり面積">
          <a:extLst>
            <a:ext uri="{FF2B5EF4-FFF2-40B4-BE49-F238E27FC236}">
              <a16:creationId xmlns:a16="http://schemas.microsoft.com/office/drawing/2014/main" id="{9BEFEBFB-65CC-4E01-AD9B-7541F5769731}"/>
            </a:ext>
          </a:extLst>
        </xdr:cNvPr>
        <xdr:cNvSpPr txBox="1"/>
      </xdr:nvSpPr>
      <xdr:spPr>
        <a:xfrm>
          <a:off x="9391727" y="1467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122913</xdr:rowOff>
    </xdr:from>
    <xdr:ext cx="469744" cy="259045"/>
    <xdr:sp macro="" textlink="">
      <xdr:nvSpPr>
        <xdr:cNvPr id="369" name="n_2mainValue【公営住宅】&#10;一人当たり面積">
          <a:extLst>
            <a:ext uri="{FF2B5EF4-FFF2-40B4-BE49-F238E27FC236}">
              <a16:creationId xmlns:a16="http://schemas.microsoft.com/office/drawing/2014/main" id="{EC171D4F-1DC1-4A5A-81C4-164B2EAF7B3F}"/>
            </a:ext>
          </a:extLst>
        </xdr:cNvPr>
        <xdr:cNvSpPr txBox="1"/>
      </xdr:nvSpPr>
      <xdr:spPr>
        <a:xfrm>
          <a:off x="8515427" y="1469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124421</xdr:rowOff>
    </xdr:from>
    <xdr:ext cx="469744" cy="259045"/>
    <xdr:sp macro="" textlink="">
      <xdr:nvSpPr>
        <xdr:cNvPr id="370" name="n_3mainValue【公営住宅】&#10;一人当たり面積">
          <a:extLst>
            <a:ext uri="{FF2B5EF4-FFF2-40B4-BE49-F238E27FC236}">
              <a16:creationId xmlns:a16="http://schemas.microsoft.com/office/drawing/2014/main" id="{26384088-79F5-46F3-883C-4A0AF433DB49}"/>
            </a:ext>
          </a:extLst>
        </xdr:cNvPr>
        <xdr:cNvSpPr txBox="1"/>
      </xdr:nvSpPr>
      <xdr:spPr>
        <a:xfrm>
          <a:off x="7626427" y="146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125702</xdr:rowOff>
    </xdr:from>
    <xdr:ext cx="469744" cy="259045"/>
    <xdr:sp macro="" textlink="">
      <xdr:nvSpPr>
        <xdr:cNvPr id="371" name="n_4mainValue【公営住宅】&#10;一人当たり面積">
          <a:extLst>
            <a:ext uri="{FF2B5EF4-FFF2-40B4-BE49-F238E27FC236}">
              <a16:creationId xmlns:a16="http://schemas.microsoft.com/office/drawing/2014/main" id="{1C54CB84-0CFD-43ED-8B54-3E1A112A496E}"/>
            </a:ext>
          </a:extLst>
        </xdr:cNvPr>
        <xdr:cNvSpPr txBox="1"/>
      </xdr:nvSpPr>
      <xdr:spPr>
        <a:xfrm>
          <a:off x="6737427" y="146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FE04F74-0E56-4E8B-91ED-D8160DE9D3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B9ED81E-0600-4FC7-9C41-06082BF246B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6ADC58E-0979-4256-BC09-9A9CB3529D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D126A236-3E25-4263-B9E0-6B2725704F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DD10FDCA-4DE0-4106-87C3-B977BA63EA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9577F43C-6E28-4860-9622-02EB4B2C79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F8605B15-7ED3-435D-9927-8309B777DE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37E5BB2B-B2BD-4820-A4E7-6C7378BFA4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4ADC3A7B-6C90-4192-904E-EBB90C83FAE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5FD11725-96A2-453E-818E-68F299C674C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CD40DF69-655C-418F-9B81-9DCB2E3382F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DD35D32E-A12A-487A-B6C0-78960F31E3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398F6B43-2F3B-437E-B319-2E558EBA67E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BD5CF551-E948-4E3F-B4DF-F5C6FECE40A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C0D22157-A472-486A-9C60-1CF55C6F89D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5624B47-BC51-4F9C-9D98-17FD784EA84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27C4F187-7501-481F-A56F-6F8220558BD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6899D8FE-6EDB-4E3E-B99F-317E2D056A4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406593DC-9B31-4AC5-B804-174C3D52041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ECC2F7CF-0641-4AD2-9881-CD99AD4D66A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FBAEF079-1A25-4577-B086-B882875D3B6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A519D208-7ED4-4920-A16E-FA3D2BF6333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9432B4B4-EAD4-4331-A195-8D026D5F272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785D6EEF-89D6-43CF-8E9A-D6C66A97F64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9B11B92A-8E02-42FB-912F-607D4E7E8174}"/>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E3FD7AE5-9854-4FAB-A1B6-83A61757F0F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891E3BD8-87E3-45A9-A18F-AE95360A3AE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771359E7-89FF-46C3-AD39-08D637D0793D}"/>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6F8BFA14-A8EA-4A93-AD3E-D41372F8A62F}"/>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154322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7AE75471-9278-4533-B7ED-A7460009DBAE}"/>
            </a:ext>
          </a:extLst>
        </xdr:cNvPr>
        <xdr:cNvSpPr txBox="1"/>
      </xdr:nvSpPr>
      <xdr:spPr>
        <a:xfrm>
          <a:off x="4673600" y="1781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3A8ACF63-B0C0-4DB7-8E0D-16F3F30584AA}"/>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FC1D6AC5-97DD-4C1F-97D4-DD89C034A44F}"/>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7311410F-27B4-4D10-A3C2-44CDDE2853BE}"/>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6E8B4F37-3975-4368-8ABA-75077CFCA8B7}"/>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FBCE4B05-590F-42C1-9334-06661F9A4ED2}"/>
            </a:ext>
          </a:extLst>
        </xdr:cNvPr>
        <xdr:cNvSpPr/>
      </xdr:nvSpPr>
      <xdr:spPr>
        <a:xfrm>
          <a:off x="1079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ADAC348-A49C-4FF0-8DE6-60F6406B7BE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0DBDA27-734A-49E6-8868-A90F2ABCB1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5912388-2F4A-4A06-8783-8DBB9604037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AD88510-0708-4051-8D57-AC0983DBAA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FF48662-CF33-4648-958D-8BC36DA117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154939</xdr:rowOff>
    </xdr:from>
    <xdr:to>
      <xdr:col>24</xdr:col>
      <xdr:colOff>114300</xdr:colOff>
      <xdr:row>103</xdr:row>
      <xdr:rowOff>85089</xdr:rowOff>
    </xdr:to>
    <xdr:sp macro="" textlink="">
      <xdr:nvSpPr>
        <xdr:cNvPr id="412" name="楕円 411">
          <a:extLst>
            <a:ext uri="{FF2B5EF4-FFF2-40B4-BE49-F238E27FC236}">
              <a16:creationId xmlns:a16="http://schemas.microsoft.com/office/drawing/2014/main" id="{2D791390-302A-4740-AF8C-517E077611A4}"/>
            </a:ext>
          </a:extLst>
        </xdr:cNvPr>
        <xdr:cNvSpPr/>
      </xdr:nvSpPr>
      <xdr:spPr>
        <a:xfrm>
          <a:off x="4584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6366</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6167192C-042D-466E-A9C0-20B2B9F37162}"/>
            </a:ext>
          </a:extLst>
        </xdr:cNvPr>
        <xdr:cNvSpPr txBox="1"/>
      </xdr:nvSpPr>
      <xdr:spPr>
        <a:xfrm>
          <a:off x="4673600"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90170</xdr:rowOff>
    </xdr:from>
    <xdr:to>
      <xdr:col>20</xdr:col>
      <xdr:colOff>38100</xdr:colOff>
      <xdr:row>103</xdr:row>
      <xdr:rowOff>20320</xdr:rowOff>
    </xdr:to>
    <xdr:sp macro="" textlink="">
      <xdr:nvSpPr>
        <xdr:cNvPr id="414" name="楕円 413">
          <a:extLst>
            <a:ext uri="{FF2B5EF4-FFF2-40B4-BE49-F238E27FC236}">
              <a16:creationId xmlns:a16="http://schemas.microsoft.com/office/drawing/2014/main" id="{F2B7FB80-933A-4E0D-8C04-28048C0BA217}"/>
            </a:ext>
          </a:extLst>
        </xdr:cNvPr>
        <xdr:cNvSpPr/>
      </xdr:nvSpPr>
      <xdr:spPr>
        <a:xfrm>
          <a:off x="3746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140970</xdr:rowOff>
    </xdr:from>
    <xdr:to>
      <xdr:col>24</xdr:col>
      <xdr:colOff>63500</xdr:colOff>
      <xdr:row>103</xdr:row>
      <xdr:rowOff>34289</xdr:rowOff>
    </xdr:to>
    <xdr:cxnSp macro="">
      <xdr:nvCxnSpPr>
        <xdr:cNvPr id="415" name="直線コネクタ 414">
          <a:extLst>
            <a:ext uri="{FF2B5EF4-FFF2-40B4-BE49-F238E27FC236}">
              <a16:creationId xmlns:a16="http://schemas.microsoft.com/office/drawing/2014/main" id="{9EFB53D4-37E1-48AD-9006-C5A13E558EEC}"/>
            </a:ext>
          </a:extLst>
        </xdr:cNvPr>
        <xdr:cNvCxnSpPr/>
      </xdr:nvCxnSpPr>
      <xdr:spPr>
        <a:xfrm>
          <a:off x="3797300" y="176288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154939</xdr:rowOff>
    </xdr:from>
    <xdr:to>
      <xdr:col>15</xdr:col>
      <xdr:colOff>101600</xdr:colOff>
      <xdr:row>105</xdr:row>
      <xdr:rowOff>85089</xdr:rowOff>
    </xdr:to>
    <xdr:sp macro="" textlink="">
      <xdr:nvSpPr>
        <xdr:cNvPr id="416" name="楕円 415">
          <a:extLst>
            <a:ext uri="{FF2B5EF4-FFF2-40B4-BE49-F238E27FC236}">
              <a16:creationId xmlns:a16="http://schemas.microsoft.com/office/drawing/2014/main" id="{E1397F8B-A0D1-4008-804D-1A39C3A22265}"/>
            </a:ext>
          </a:extLst>
        </xdr:cNvPr>
        <xdr:cNvSpPr/>
      </xdr:nvSpPr>
      <xdr:spPr>
        <a:xfrm>
          <a:off x="2857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140970</xdr:rowOff>
    </xdr:from>
    <xdr:to>
      <xdr:col>19</xdr:col>
      <xdr:colOff>177800</xdr:colOff>
      <xdr:row>105</xdr:row>
      <xdr:rowOff>34289</xdr:rowOff>
    </xdr:to>
    <xdr:cxnSp macro="">
      <xdr:nvCxnSpPr>
        <xdr:cNvPr id="417" name="直線コネクタ 416">
          <a:extLst>
            <a:ext uri="{FF2B5EF4-FFF2-40B4-BE49-F238E27FC236}">
              <a16:creationId xmlns:a16="http://schemas.microsoft.com/office/drawing/2014/main" id="{69485B60-CB1F-4B49-8534-40B95F87A49C}"/>
            </a:ext>
          </a:extLst>
        </xdr:cNvPr>
        <xdr:cNvCxnSpPr/>
      </xdr:nvCxnSpPr>
      <xdr:spPr>
        <a:xfrm flipV="1">
          <a:off x="2908300" y="17628870"/>
          <a:ext cx="889000" cy="40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18" name="楕円 417">
          <a:extLst>
            <a:ext uri="{FF2B5EF4-FFF2-40B4-BE49-F238E27FC236}">
              <a16:creationId xmlns:a16="http://schemas.microsoft.com/office/drawing/2014/main" id="{DD8E8827-1C57-49ED-85E4-396CBEBBDC31}"/>
            </a:ext>
          </a:extLst>
        </xdr:cNvPr>
        <xdr:cNvSpPr/>
      </xdr:nvSpPr>
      <xdr:spPr>
        <a:xfrm>
          <a:off x="1968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59055</xdr:rowOff>
    </xdr:from>
    <xdr:to>
      <xdr:col>15</xdr:col>
      <xdr:colOff>50800</xdr:colOff>
      <xdr:row>105</xdr:row>
      <xdr:rowOff>34289</xdr:rowOff>
    </xdr:to>
    <xdr:cxnSp macro="">
      <xdr:nvCxnSpPr>
        <xdr:cNvPr id="419" name="直線コネクタ 418">
          <a:extLst>
            <a:ext uri="{FF2B5EF4-FFF2-40B4-BE49-F238E27FC236}">
              <a16:creationId xmlns:a16="http://schemas.microsoft.com/office/drawing/2014/main" id="{8C74AEEF-A470-4FA8-9230-16B538901154}"/>
            </a:ext>
          </a:extLst>
        </xdr:cNvPr>
        <xdr:cNvCxnSpPr/>
      </xdr:nvCxnSpPr>
      <xdr:spPr>
        <a:xfrm>
          <a:off x="2019300" y="17718405"/>
          <a:ext cx="889000" cy="3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33020</xdr:rowOff>
    </xdr:from>
    <xdr:to>
      <xdr:col>6</xdr:col>
      <xdr:colOff>38100</xdr:colOff>
      <xdr:row>101</xdr:row>
      <xdr:rowOff>134620</xdr:rowOff>
    </xdr:to>
    <xdr:sp macro="" textlink="">
      <xdr:nvSpPr>
        <xdr:cNvPr id="420" name="楕円 419">
          <a:extLst>
            <a:ext uri="{FF2B5EF4-FFF2-40B4-BE49-F238E27FC236}">
              <a16:creationId xmlns:a16="http://schemas.microsoft.com/office/drawing/2014/main" id="{F3342401-6950-4264-B4FD-59D718AB97C9}"/>
            </a:ext>
          </a:extLst>
        </xdr:cNvPr>
        <xdr:cNvSpPr/>
      </xdr:nvSpPr>
      <xdr:spPr>
        <a:xfrm>
          <a:off x="1079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83820</xdr:rowOff>
    </xdr:from>
    <xdr:to>
      <xdr:col>10</xdr:col>
      <xdr:colOff>114300</xdr:colOff>
      <xdr:row>103</xdr:row>
      <xdr:rowOff>59055</xdr:rowOff>
    </xdr:to>
    <xdr:cxnSp macro="">
      <xdr:nvCxnSpPr>
        <xdr:cNvPr id="421" name="直線コネクタ 420">
          <a:extLst>
            <a:ext uri="{FF2B5EF4-FFF2-40B4-BE49-F238E27FC236}">
              <a16:creationId xmlns:a16="http://schemas.microsoft.com/office/drawing/2014/main" id="{1FAF4394-7F5D-473A-A069-B36CE929CE8B}"/>
            </a:ext>
          </a:extLst>
        </xdr:cNvPr>
        <xdr:cNvCxnSpPr/>
      </xdr:nvCxnSpPr>
      <xdr:spPr>
        <a:xfrm>
          <a:off x="1130300" y="17400270"/>
          <a:ext cx="8890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2" name="n_1aveValue【港湾・漁港】&#10;有形固定資産減価償却率">
          <a:extLst>
            <a:ext uri="{FF2B5EF4-FFF2-40B4-BE49-F238E27FC236}">
              <a16:creationId xmlns:a16="http://schemas.microsoft.com/office/drawing/2014/main" id="{D8E4818C-C78D-4651-9E31-2FBFF06F317C}"/>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6694BF39-7A98-4106-A4DC-7968310320EC}"/>
            </a:ext>
          </a:extLst>
        </xdr:cNvPr>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24" name="n_3aveValue【港湾・漁港】&#10;有形固定資産減価償却率">
          <a:extLst>
            <a:ext uri="{FF2B5EF4-FFF2-40B4-BE49-F238E27FC236}">
              <a16:creationId xmlns:a16="http://schemas.microsoft.com/office/drawing/2014/main" id="{A53AC50D-0261-429A-B806-0A4136A71FC4}"/>
            </a:ext>
          </a:extLst>
        </xdr:cNvPr>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108602</xdr:rowOff>
    </xdr:from>
    <xdr:ext cx="405111" cy="259045"/>
    <xdr:sp macro="" textlink="">
      <xdr:nvSpPr>
        <xdr:cNvPr id="425" name="n_4aveValue【港湾・漁港】&#10;有形固定資産減価償却率">
          <a:extLst>
            <a:ext uri="{FF2B5EF4-FFF2-40B4-BE49-F238E27FC236}">
              <a16:creationId xmlns:a16="http://schemas.microsoft.com/office/drawing/2014/main" id="{35B30B9D-DCF7-4490-A859-476E6612DD40}"/>
            </a:ext>
          </a:extLst>
        </xdr:cNvPr>
        <xdr:cNvSpPr txBox="1"/>
      </xdr:nvSpPr>
      <xdr:spPr>
        <a:xfrm>
          <a:off x="9277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36847</xdr:rowOff>
    </xdr:from>
    <xdr:ext cx="405111" cy="259045"/>
    <xdr:sp macro="" textlink="">
      <xdr:nvSpPr>
        <xdr:cNvPr id="426" name="n_1mainValue【港湾・漁港】&#10;有形固定資産減価償却率">
          <a:extLst>
            <a:ext uri="{FF2B5EF4-FFF2-40B4-BE49-F238E27FC236}">
              <a16:creationId xmlns:a16="http://schemas.microsoft.com/office/drawing/2014/main" id="{2701AE24-37D0-429E-AC34-382187B190ED}"/>
            </a:ext>
          </a:extLst>
        </xdr:cNvPr>
        <xdr:cNvSpPr txBox="1"/>
      </xdr:nvSpPr>
      <xdr:spPr>
        <a:xfrm>
          <a:off x="3582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76216</xdr:rowOff>
    </xdr:from>
    <xdr:ext cx="405111" cy="259045"/>
    <xdr:sp macro="" textlink="">
      <xdr:nvSpPr>
        <xdr:cNvPr id="427" name="n_2mainValue【港湾・漁港】&#10;有形固定資産減価償却率">
          <a:extLst>
            <a:ext uri="{FF2B5EF4-FFF2-40B4-BE49-F238E27FC236}">
              <a16:creationId xmlns:a16="http://schemas.microsoft.com/office/drawing/2014/main" id="{1F9AFF06-8C48-4552-B824-4CB3B86FD193}"/>
            </a:ext>
          </a:extLst>
        </xdr:cNvPr>
        <xdr:cNvSpPr txBox="1"/>
      </xdr:nvSpPr>
      <xdr:spPr>
        <a:xfrm>
          <a:off x="2705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8" name="n_3mainValue【港湾・漁港】&#10;有形固定資産減価償却率">
          <a:extLst>
            <a:ext uri="{FF2B5EF4-FFF2-40B4-BE49-F238E27FC236}">
              <a16:creationId xmlns:a16="http://schemas.microsoft.com/office/drawing/2014/main" id="{83A9E70B-3145-4BC1-B957-7FB79B2EFB7D}"/>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151147</xdr:rowOff>
    </xdr:from>
    <xdr:ext cx="405111" cy="259045"/>
    <xdr:sp macro="" textlink="">
      <xdr:nvSpPr>
        <xdr:cNvPr id="429" name="n_4mainValue【港湾・漁港】&#10;有形固定資産減価償却率">
          <a:extLst>
            <a:ext uri="{FF2B5EF4-FFF2-40B4-BE49-F238E27FC236}">
              <a16:creationId xmlns:a16="http://schemas.microsoft.com/office/drawing/2014/main" id="{D95E3B88-AD32-42DA-9A14-4150CA0B549C}"/>
            </a:ext>
          </a:extLst>
        </xdr:cNvPr>
        <xdr:cNvSpPr txBox="1"/>
      </xdr:nvSpPr>
      <xdr:spPr>
        <a:xfrm>
          <a:off x="927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A999D8D5-37EC-4621-B4DF-F8959EB9FD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F7B47351-C9C7-4A88-AEDB-243019A4E4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1403B751-FDB3-4915-9A71-3006F14DE1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348D94BC-B6F1-40BD-86A3-B3DE2098B7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6EDFD8EA-3933-467E-A386-615D1E4902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445BB0FB-022B-45FB-9D5B-AD689F07CC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D91560FF-5DF1-4C7A-B97C-FC291741B0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5CE5EC51-70F1-4906-856B-8D66445EC2C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D95FB9BB-640C-47C6-B570-1442732C64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E95AB517-D6C7-4BD1-B29C-274AEBB7D3C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3574A441-BCC2-494A-8D0D-896F9827D1D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520D56B2-2515-4F18-83AB-0CBBDC97A57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9E0C97A2-19DE-4B76-9F6E-504BA3C688F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2508140C-AB31-450F-AFB0-83A45B73CB64}"/>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F2466A10-F5EF-41BE-A27D-D586A875501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8D307A95-7DB2-4080-A169-89499F0F316C}"/>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CDE59CB4-4592-4B0D-AEFF-8164AF0C176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98CBA00A-C434-423E-9ED8-967B6E1D1BC2}"/>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AB89B3D9-3AEA-4119-81AB-52D678A5790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C79B79CE-26EF-4671-8BE6-6B65A88B1CE9}"/>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9B41B151-C62F-4E52-91A4-D6231330B06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F6E1CBCF-7617-4839-B0B1-9582883ABB42}"/>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1D3AB38E-E613-4D7B-A52A-07B3283D68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D8165A1D-BC88-4E23-B259-AD33C4C18EE7}"/>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15C3473E-E67A-4665-8977-5C404B499B3B}"/>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EC529B20-95A5-42A2-8041-EF1DB55B62CF}"/>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394ECF8E-5D59-4358-8E32-0DED156C0F67}"/>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99386981-0ED7-4419-9DA8-C4D2B6CBCF43}"/>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D4AA80E4-FB39-465B-924C-9D1FF37AAFA0}"/>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3A708F6C-92B0-4BA5-BC18-0428B1206ACE}"/>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48B28B4E-F4A4-4B2B-AF41-E3E691FE93BF}"/>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035F4006-9878-4681-AD81-D0D90E5F0965}"/>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25AB79C8-D26C-448E-85A2-F2139A66C702}"/>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41922491-6289-4D85-A266-2D9B7DD07A04}"/>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11290DF-C5AE-4A4F-A031-3CCFDAA028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CD31C90-0D0C-43BB-BFA4-27404653C5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B154298-52BE-481A-9195-9CA6A18363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1E7005D-8C79-4110-9537-2F7EE131A99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AF03FD2-88FD-4B89-BECA-F0E5D6F62A8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100735</xdr:rowOff>
    </xdr:from>
    <xdr:to>
      <xdr:col>55</xdr:col>
      <xdr:colOff>50800</xdr:colOff>
      <xdr:row>109</xdr:row>
      <xdr:rowOff>30885</xdr:rowOff>
    </xdr:to>
    <xdr:sp macro="" textlink="">
      <xdr:nvSpPr>
        <xdr:cNvPr id="469" name="楕円 468">
          <a:extLst>
            <a:ext uri="{FF2B5EF4-FFF2-40B4-BE49-F238E27FC236}">
              <a16:creationId xmlns:a16="http://schemas.microsoft.com/office/drawing/2014/main" id="{55B22358-DCAD-4252-9218-80FFD00B58BF}"/>
            </a:ext>
          </a:extLst>
        </xdr:cNvPr>
        <xdr:cNvSpPr/>
      </xdr:nvSpPr>
      <xdr:spPr>
        <a:xfrm>
          <a:off x="10426700" y="18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15662</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EFFB1C5B-CCB5-49F8-A59F-9900DC0872C6}"/>
            </a:ext>
          </a:extLst>
        </xdr:cNvPr>
        <xdr:cNvSpPr txBox="1"/>
      </xdr:nvSpPr>
      <xdr:spPr>
        <a:xfrm>
          <a:off x="10515600" y="185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100736</xdr:rowOff>
    </xdr:from>
    <xdr:to>
      <xdr:col>50</xdr:col>
      <xdr:colOff>165100</xdr:colOff>
      <xdr:row>109</xdr:row>
      <xdr:rowOff>30886</xdr:rowOff>
    </xdr:to>
    <xdr:sp macro="" textlink="">
      <xdr:nvSpPr>
        <xdr:cNvPr id="471" name="楕円 470">
          <a:extLst>
            <a:ext uri="{FF2B5EF4-FFF2-40B4-BE49-F238E27FC236}">
              <a16:creationId xmlns:a16="http://schemas.microsoft.com/office/drawing/2014/main" id="{40DC2B14-7BEC-4BF3-BDD1-8B11A99C1079}"/>
            </a:ext>
          </a:extLst>
        </xdr:cNvPr>
        <xdr:cNvSpPr/>
      </xdr:nvSpPr>
      <xdr:spPr>
        <a:xfrm>
          <a:off x="9588500" y="186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151535</xdr:rowOff>
    </xdr:from>
    <xdr:to>
      <xdr:col>55</xdr:col>
      <xdr:colOff>0</xdr:colOff>
      <xdr:row>108</xdr:row>
      <xdr:rowOff>151536</xdr:rowOff>
    </xdr:to>
    <xdr:cxnSp macro="">
      <xdr:nvCxnSpPr>
        <xdr:cNvPr id="472" name="直線コネクタ 471">
          <a:extLst>
            <a:ext uri="{FF2B5EF4-FFF2-40B4-BE49-F238E27FC236}">
              <a16:creationId xmlns:a16="http://schemas.microsoft.com/office/drawing/2014/main" id="{C814BB36-6EB0-45BA-9693-00203BB9A644}"/>
            </a:ext>
          </a:extLst>
        </xdr:cNvPr>
        <xdr:cNvCxnSpPr/>
      </xdr:nvCxnSpPr>
      <xdr:spPr>
        <a:xfrm flipV="1">
          <a:off x="9639300" y="18668135"/>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101555</xdr:rowOff>
    </xdr:from>
    <xdr:to>
      <xdr:col>46</xdr:col>
      <xdr:colOff>38100</xdr:colOff>
      <xdr:row>109</xdr:row>
      <xdr:rowOff>31705</xdr:rowOff>
    </xdr:to>
    <xdr:sp macro="" textlink="">
      <xdr:nvSpPr>
        <xdr:cNvPr id="473" name="楕円 472">
          <a:extLst>
            <a:ext uri="{FF2B5EF4-FFF2-40B4-BE49-F238E27FC236}">
              <a16:creationId xmlns:a16="http://schemas.microsoft.com/office/drawing/2014/main" id="{DDDBD8C1-960C-4ED5-9B64-E52DC3ADF159}"/>
            </a:ext>
          </a:extLst>
        </xdr:cNvPr>
        <xdr:cNvSpPr/>
      </xdr:nvSpPr>
      <xdr:spPr>
        <a:xfrm>
          <a:off x="8699500" y="18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151536</xdr:rowOff>
    </xdr:from>
    <xdr:to>
      <xdr:col>50</xdr:col>
      <xdr:colOff>114300</xdr:colOff>
      <xdr:row>108</xdr:row>
      <xdr:rowOff>152355</xdr:rowOff>
    </xdr:to>
    <xdr:cxnSp macro="">
      <xdr:nvCxnSpPr>
        <xdr:cNvPr id="474" name="直線コネクタ 473">
          <a:extLst>
            <a:ext uri="{FF2B5EF4-FFF2-40B4-BE49-F238E27FC236}">
              <a16:creationId xmlns:a16="http://schemas.microsoft.com/office/drawing/2014/main" id="{8C892F6C-27DB-4390-9B17-FBACA45A11EA}"/>
            </a:ext>
          </a:extLst>
        </xdr:cNvPr>
        <xdr:cNvCxnSpPr/>
      </xdr:nvCxnSpPr>
      <xdr:spPr>
        <a:xfrm flipV="1">
          <a:off x="8750300" y="18668136"/>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101555</xdr:rowOff>
    </xdr:from>
    <xdr:to>
      <xdr:col>41</xdr:col>
      <xdr:colOff>101600</xdr:colOff>
      <xdr:row>109</xdr:row>
      <xdr:rowOff>31705</xdr:rowOff>
    </xdr:to>
    <xdr:sp macro="" textlink="">
      <xdr:nvSpPr>
        <xdr:cNvPr id="475" name="楕円 474">
          <a:extLst>
            <a:ext uri="{FF2B5EF4-FFF2-40B4-BE49-F238E27FC236}">
              <a16:creationId xmlns:a16="http://schemas.microsoft.com/office/drawing/2014/main" id="{AF806DDA-72CF-44AD-A98B-2C8EDFD17316}"/>
            </a:ext>
          </a:extLst>
        </xdr:cNvPr>
        <xdr:cNvSpPr/>
      </xdr:nvSpPr>
      <xdr:spPr>
        <a:xfrm>
          <a:off x="7810500" y="18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152355</xdr:rowOff>
    </xdr:from>
    <xdr:to>
      <xdr:col>45</xdr:col>
      <xdr:colOff>177800</xdr:colOff>
      <xdr:row>108</xdr:row>
      <xdr:rowOff>152355</xdr:rowOff>
    </xdr:to>
    <xdr:cxnSp macro="">
      <xdr:nvCxnSpPr>
        <xdr:cNvPr id="476" name="直線コネクタ 475">
          <a:extLst>
            <a:ext uri="{FF2B5EF4-FFF2-40B4-BE49-F238E27FC236}">
              <a16:creationId xmlns:a16="http://schemas.microsoft.com/office/drawing/2014/main" id="{B58113B9-1801-4D61-BDA9-5BAD85C894AB}"/>
            </a:ext>
          </a:extLst>
        </xdr:cNvPr>
        <xdr:cNvCxnSpPr/>
      </xdr:nvCxnSpPr>
      <xdr:spPr>
        <a:xfrm>
          <a:off x="7861300" y="18668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101555</xdr:rowOff>
    </xdr:from>
    <xdr:to>
      <xdr:col>36</xdr:col>
      <xdr:colOff>165100</xdr:colOff>
      <xdr:row>109</xdr:row>
      <xdr:rowOff>31705</xdr:rowOff>
    </xdr:to>
    <xdr:sp macro="" textlink="">
      <xdr:nvSpPr>
        <xdr:cNvPr id="477" name="楕円 476">
          <a:extLst>
            <a:ext uri="{FF2B5EF4-FFF2-40B4-BE49-F238E27FC236}">
              <a16:creationId xmlns:a16="http://schemas.microsoft.com/office/drawing/2014/main" id="{F5AF2D16-800F-404A-A9C3-B164AF090646}"/>
            </a:ext>
          </a:extLst>
        </xdr:cNvPr>
        <xdr:cNvSpPr/>
      </xdr:nvSpPr>
      <xdr:spPr>
        <a:xfrm>
          <a:off x="6921500" y="18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152355</xdr:rowOff>
    </xdr:from>
    <xdr:to>
      <xdr:col>41</xdr:col>
      <xdr:colOff>50800</xdr:colOff>
      <xdr:row>108</xdr:row>
      <xdr:rowOff>152355</xdr:rowOff>
    </xdr:to>
    <xdr:cxnSp macro="">
      <xdr:nvCxnSpPr>
        <xdr:cNvPr id="478" name="直線コネクタ 477">
          <a:extLst>
            <a:ext uri="{FF2B5EF4-FFF2-40B4-BE49-F238E27FC236}">
              <a16:creationId xmlns:a16="http://schemas.microsoft.com/office/drawing/2014/main" id="{B5CF689A-B172-48D2-8425-5C322F863376}"/>
            </a:ext>
          </a:extLst>
        </xdr:cNvPr>
        <xdr:cNvCxnSpPr/>
      </xdr:nvCxnSpPr>
      <xdr:spPr>
        <a:xfrm>
          <a:off x="6972300" y="18668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7623964D-3C43-4DE7-8617-92DC6BFD9DCC}"/>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0C13270A-B1ED-40A1-9EAE-488143E1547A}"/>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2D1E06E7-88EB-490F-B816-1984385FB608}"/>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FA626235-6FD1-49C8-89FD-E8DD0AC0CD3C}"/>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22013</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6504BB0A-1D5B-4111-A741-56C7B90D51E9}"/>
            </a:ext>
          </a:extLst>
        </xdr:cNvPr>
        <xdr:cNvSpPr txBox="1"/>
      </xdr:nvSpPr>
      <xdr:spPr>
        <a:xfrm>
          <a:off x="9359411" y="187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22832</xdr:rowOff>
    </xdr:from>
    <xdr:ext cx="469744" cy="259045"/>
    <xdr:sp macro="" textlink="">
      <xdr:nvSpPr>
        <xdr:cNvPr id="484" name="n_2mainValue【港湾・漁港】&#10;一人当たり有形固定資産（償却資産）額">
          <a:extLst>
            <a:ext uri="{FF2B5EF4-FFF2-40B4-BE49-F238E27FC236}">
              <a16:creationId xmlns:a16="http://schemas.microsoft.com/office/drawing/2014/main" id="{D5FC76E8-D9EE-4DAA-8696-B4C2238799C8}"/>
            </a:ext>
          </a:extLst>
        </xdr:cNvPr>
        <xdr:cNvSpPr txBox="1"/>
      </xdr:nvSpPr>
      <xdr:spPr>
        <a:xfrm>
          <a:off x="8515428" y="187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22832</xdr:rowOff>
    </xdr:from>
    <xdr:ext cx="469744" cy="259045"/>
    <xdr:sp macro="" textlink="">
      <xdr:nvSpPr>
        <xdr:cNvPr id="485" name="n_3mainValue【港湾・漁港】&#10;一人当たり有形固定資産（償却資産）額">
          <a:extLst>
            <a:ext uri="{FF2B5EF4-FFF2-40B4-BE49-F238E27FC236}">
              <a16:creationId xmlns:a16="http://schemas.microsoft.com/office/drawing/2014/main" id="{D20F8020-42F4-4B0A-9B33-9D3FDE730089}"/>
            </a:ext>
          </a:extLst>
        </xdr:cNvPr>
        <xdr:cNvSpPr txBox="1"/>
      </xdr:nvSpPr>
      <xdr:spPr>
        <a:xfrm>
          <a:off x="7626428" y="187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22832</xdr:rowOff>
    </xdr:from>
    <xdr:ext cx="469744" cy="259045"/>
    <xdr:sp macro="" textlink="">
      <xdr:nvSpPr>
        <xdr:cNvPr id="486" name="n_4mainValue【港湾・漁港】&#10;一人当たり有形固定資産（償却資産）額">
          <a:extLst>
            <a:ext uri="{FF2B5EF4-FFF2-40B4-BE49-F238E27FC236}">
              <a16:creationId xmlns:a16="http://schemas.microsoft.com/office/drawing/2014/main" id="{0E938497-73B6-4090-A867-8D177EB973C4}"/>
            </a:ext>
          </a:extLst>
        </xdr:cNvPr>
        <xdr:cNvSpPr txBox="1"/>
      </xdr:nvSpPr>
      <xdr:spPr>
        <a:xfrm>
          <a:off x="6737428" y="187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8310C50A-88C1-454F-A0E4-FB21D73A21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6B3BD2EA-6E3C-42F8-8927-D61333D3E9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D9C3B8C6-488E-4BFC-9F0E-000CF85FCE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9553313-DEC8-4B5D-A945-B987B27A90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80F0F3A2-317A-4815-8578-418AA44174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0B8E321-53E8-442C-B451-318F04E62E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49C9753E-661C-4F3A-98F0-B736450823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A9D3CA1D-FFCD-411A-8365-654F4F4DD29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5B7393C6-2736-4F6A-A99D-A0992363F7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79CDD141-9CE5-46DA-8923-36FBA4DDF9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AB2828AC-50A5-4C40-B789-DF8D758322B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1BB629ED-6672-448D-B039-BB3B720148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1A0F8FB-10A1-4065-9DF2-6891AB039C2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FFB9A8F4-D970-4685-97C7-395EA7F640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8986298D-35AB-4C6B-B5E0-A23F71164E9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69D4BA45-47E2-4EAF-8282-1218527407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E2E7A1A3-A2C4-4D3E-8E7F-F19D25E804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2F648B0-C520-4895-BE45-3D41ACC54D9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4C2383B7-4B53-4C42-B33C-58C82A2F46B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BCC75223-B16F-438C-99E6-DA82EA96CBF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EF9113A5-F9F6-4AE1-9A5F-968F4FAB5F8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D2504B0E-1C83-4B3E-9F90-3C0A70A25A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952BD8E6-2D7E-4391-BEC7-E463265DA0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F074F363-0E7F-40E9-AFA1-9D11CC8F3A9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D8C56582-B872-42D1-B212-2445787E53D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CAC5D228-2FFA-4D23-98A0-61F75EDE30E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FA74D60B-0099-4704-AE69-C052CC6F27D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25E3C350-AFD2-43DC-8F1B-F27BD0F107E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18DA41C7-6910-499F-85B7-5F2F5880C514}"/>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AD87C124-236A-4B01-90C2-DBD4FEEC1BF4}"/>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56D461BB-461D-4591-8DCC-773EC48181D3}"/>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1EDA0E21-B701-4783-90E4-EAA8462DA362}"/>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A30F46D1-E5D4-48CF-94FF-1849139A5EAA}"/>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C82268BB-13E4-4BA5-876E-7A5891317AD9}"/>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879E0B8-587C-400D-90F4-BCC97529F8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7655018-6391-4478-9713-BE6F3B41ED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2C81734-C873-47F6-88D0-826DCD98BC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9011C29-FAB0-413C-B247-8A3371D2A0F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716B1E7-0B46-4A75-A54F-447815BD65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110490</xdr:rowOff>
    </xdr:from>
    <xdr:to>
      <xdr:col>85</xdr:col>
      <xdr:colOff>177800</xdr:colOff>
      <xdr:row>35</xdr:row>
      <xdr:rowOff>40640</xdr:rowOff>
    </xdr:to>
    <xdr:sp macro="" textlink="">
      <xdr:nvSpPr>
        <xdr:cNvPr id="526" name="楕円 525">
          <a:extLst>
            <a:ext uri="{FF2B5EF4-FFF2-40B4-BE49-F238E27FC236}">
              <a16:creationId xmlns:a16="http://schemas.microsoft.com/office/drawing/2014/main" id="{3C4C6698-562B-473B-AD88-088480FA0D49}"/>
            </a:ext>
          </a:extLst>
        </xdr:cNvPr>
        <xdr:cNvSpPr/>
      </xdr:nvSpPr>
      <xdr:spPr>
        <a:xfrm>
          <a:off x="162687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133367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84E8A7F5-0BCD-406B-A9CE-C9AB60A30CF3}"/>
            </a:ext>
          </a:extLst>
        </xdr:cNvPr>
        <xdr:cNvSpPr txBox="1"/>
      </xdr:nvSpPr>
      <xdr:spPr>
        <a:xfrm>
          <a:off x="1635760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73660</xdr:rowOff>
    </xdr:from>
    <xdr:to>
      <xdr:col>81</xdr:col>
      <xdr:colOff>101600</xdr:colOff>
      <xdr:row>35</xdr:row>
      <xdr:rowOff>3810</xdr:rowOff>
    </xdr:to>
    <xdr:sp macro="" textlink="">
      <xdr:nvSpPr>
        <xdr:cNvPr id="528" name="楕円 527">
          <a:extLst>
            <a:ext uri="{FF2B5EF4-FFF2-40B4-BE49-F238E27FC236}">
              <a16:creationId xmlns:a16="http://schemas.microsoft.com/office/drawing/2014/main" id="{D4196B22-9A43-4F5B-99FC-D26521F8C089}"/>
            </a:ext>
          </a:extLst>
        </xdr:cNvPr>
        <xdr:cNvSpPr/>
      </xdr:nvSpPr>
      <xdr:spPr>
        <a:xfrm>
          <a:off x="15430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124460</xdr:rowOff>
    </xdr:from>
    <xdr:to>
      <xdr:col>85</xdr:col>
      <xdr:colOff>127000</xdr:colOff>
      <xdr:row>34</xdr:row>
      <xdr:rowOff>161290</xdr:rowOff>
    </xdr:to>
    <xdr:cxnSp macro="">
      <xdr:nvCxnSpPr>
        <xdr:cNvPr id="529" name="直線コネクタ 528">
          <a:extLst>
            <a:ext uri="{FF2B5EF4-FFF2-40B4-BE49-F238E27FC236}">
              <a16:creationId xmlns:a16="http://schemas.microsoft.com/office/drawing/2014/main" id="{04898203-28EC-472A-AD3C-07F3FC113437}"/>
            </a:ext>
          </a:extLst>
        </xdr:cNvPr>
        <xdr:cNvCxnSpPr/>
      </xdr:nvCxnSpPr>
      <xdr:spPr>
        <a:xfrm>
          <a:off x="15481300" y="595376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34290</xdr:rowOff>
    </xdr:from>
    <xdr:to>
      <xdr:col>76</xdr:col>
      <xdr:colOff>165100</xdr:colOff>
      <xdr:row>33</xdr:row>
      <xdr:rowOff>135890</xdr:rowOff>
    </xdr:to>
    <xdr:sp macro="" textlink="">
      <xdr:nvSpPr>
        <xdr:cNvPr id="530" name="楕円 529">
          <a:extLst>
            <a:ext uri="{FF2B5EF4-FFF2-40B4-BE49-F238E27FC236}">
              <a16:creationId xmlns:a16="http://schemas.microsoft.com/office/drawing/2014/main" id="{06A9FC7C-1300-414F-9EB2-D5ADDA76488D}"/>
            </a:ext>
          </a:extLst>
        </xdr:cNvPr>
        <xdr:cNvSpPr/>
      </xdr:nvSpPr>
      <xdr:spPr>
        <a:xfrm>
          <a:off x="14541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85090</xdr:rowOff>
    </xdr:from>
    <xdr:to>
      <xdr:col>81</xdr:col>
      <xdr:colOff>50800</xdr:colOff>
      <xdr:row>34</xdr:row>
      <xdr:rowOff>124460</xdr:rowOff>
    </xdr:to>
    <xdr:cxnSp macro="">
      <xdr:nvCxnSpPr>
        <xdr:cNvPr id="531" name="直線コネクタ 530">
          <a:extLst>
            <a:ext uri="{FF2B5EF4-FFF2-40B4-BE49-F238E27FC236}">
              <a16:creationId xmlns:a16="http://schemas.microsoft.com/office/drawing/2014/main" id="{88986EC5-85D5-4CAE-8413-589EE7E1EBB5}"/>
            </a:ext>
          </a:extLst>
        </xdr:cNvPr>
        <xdr:cNvCxnSpPr/>
      </xdr:nvCxnSpPr>
      <xdr:spPr>
        <a:xfrm>
          <a:off x="14592300" y="5742940"/>
          <a:ext cx="8890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146050</xdr:rowOff>
    </xdr:from>
    <xdr:to>
      <xdr:col>72</xdr:col>
      <xdr:colOff>38100</xdr:colOff>
      <xdr:row>34</xdr:row>
      <xdr:rowOff>76200</xdr:rowOff>
    </xdr:to>
    <xdr:sp macro="" textlink="">
      <xdr:nvSpPr>
        <xdr:cNvPr id="532" name="楕円 531">
          <a:extLst>
            <a:ext uri="{FF2B5EF4-FFF2-40B4-BE49-F238E27FC236}">
              <a16:creationId xmlns:a16="http://schemas.microsoft.com/office/drawing/2014/main" id="{B574DCD3-BB2E-4D85-97C5-41A35CCD42EE}"/>
            </a:ext>
          </a:extLst>
        </xdr:cNvPr>
        <xdr:cNvSpPr/>
      </xdr:nvSpPr>
      <xdr:spPr>
        <a:xfrm>
          <a:off x="13652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85090</xdr:rowOff>
    </xdr:from>
    <xdr:to>
      <xdr:col>76</xdr:col>
      <xdr:colOff>114300</xdr:colOff>
      <xdr:row>34</xdr:row>
      <xdr:rowOff>25400</xdr:rowOff>
    </xdr:to>
    <xdr:cxnSp macro="">
      <xdr:nvCxnSpPr>
        <xdr:cNvPr id="533" name="直線コネクタ 532">
          <a:extLst>
            <a:ext uri="{FF2B5EF4-FFF2-40B4-BE49-F238E27FC236}">
              <a16:creationId xmlns:a16="http://schemas.microsoft.com/office/drawing/2014/main" id="{0801BF0E-426B-40B7-9F92-5D31ADB4D8EC}"/>
            </a:ext>
          </a:extLst>
        </xdr:cNvPr>
        <xdr:cNvCxnSpPr/>
      </xdr:nvCxnSpPr>
      <xdr:spPr>
        <a:xfrm flipV="1">
          <a:off x="13703300" y="574294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118110</xdr:rowOff>
    </xdr:from>
    <xdr:to>
      <xdr:col>67</xdr:col>
      <xdr:colOff>101600</xdr:colOff>
      <xdr:row>34</xdr:row>
      <xdr:rowOff>48260</xdr:rowOff>
    </xdr:to>
    <xdr:sp macro="" textlink="">
      <xdr:nvSpPr>
        <xdr:cNvPr id="534" name="楕円 533">
          <a:extLst>
            <a:ext uri="{FF2B5EF4-FFF2-40B4-BE49-F238E27FC236}">
              <a16:creationId xmlns:a16="http://schemas.microsoft.com/office/drawing/2014/main" id="{1AA9829D-062F-4FE1-ADB1-9B4A25F63657}"/>
            </a:ext>
          </a:extLst>
        </xdr:cNvPr>
        <xdr:cNvSpPr/>
      </xdr:nvSpPr>
      <xdr:spPr>
        <a:xfrm>
          <a:off x="12763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168910</xdr:rowOff>
    </xdr:from>
    <xdr:to>
      <xdr:col>71</xdr:col>
      <xdr:colOff>177800</xdr:colOff>
      <xdr:row>34</xdr:row>
      <xdr:rowOff>25400</xdr:rowOff>
    </xdr:to>
    <xdr:cxnSp macro="">
      <xdr:nvCxnSpPr>
        <xdr:cNvPr id="535" name="直線コネクタ 534">
          <a:extLst>
            <a:ext uri="{FF2B5EF4-FFF2-40B4-BE49-F238E27FC236}">
              <a16:creationId xmlns:a16="http://schemas.microsoft.com/office/drawing/2014/main" id="{76E0ABDF-4558-4C36-9525-6EB6DE3926D1}"/>
            </a:ext>
          </a:extLst>
        </xdr:cNvPr>
        <xdr:cNvCxnSpPr/>
      </xdr:nvCxnSpPr>
      <xdr:spPr>
        <a:xfrm>
          <a:off x="12814300" y="58267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6019CB86-EA2C-4F1E-ACFC-AC1E8CC28457}"/>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754466E-A08B-4E5A-9E1D-E8DB9C292CED}"/>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8064E084-05C4-4703-BE90-D63397A5666F}"/>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68AD5A39-F6A1-4B96-856D-1E09DCC80BA1}"/>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20337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8EC5C379-77F3-407B-AA03-CCE897F62F18}"/>
            </a:ext>
          </a:extLst>
        </xdr:cNvPr>
        <xdr:cNvSpPr txBox="1"/>
      </xdr:nvSpPr>
      <xdr:spPr>
        <a:xfrm>
          <a:off x="15266044"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152417</xdr:rowOff>
    </xdr:from>
    <xdr:ext cx="340478" cy="259045"/>
    <xdr:sp macro="" textlink="">
      <xdr:nvSpPr>
        <xdr:cNvPr id="541" name="n_2mainValue【認定こども園・幼稚園・保育所】&#10;有形固定資産減価償却率">
          <a:extLst>
            <a:ext uri="{FF2B5EF4-FFF2-40B4-BE49-F238E27FC236}">
              <a16:creationId xmlns:a16="http://schemas.microsoft.com/office/drawing/2014/main" id="{18FDFFCA-C241-4B6B-9CAB-E8FEAAFA4698}"/>
            </a:ext>
          </a:extLst>
        </xdr:cNvPr>
        <xdr:cNvSpPr txBox="1"/>
      </xdr:nvSpPr>
      <xdr:spPr>
        <a:xfrm>
          <a:off x="144220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92727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243CE8B7-316B-45D9-8F99-1AFF79C50D2B}"/>
            </a:ext>
          </a:extLst>
        </xdr:cNvPr>
        <xdr:cNvSpPr txBox="1"/>
      </xdr:nvSpPr>
      <xdr:spPr>
        <a:xfrm>
          <a:off x="135007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64787</xdr:rowOff>
    </xdr:from>
    <xdr:ext cx="340478" cy="259045"/>
    <xdr:sp macro="" textlink="">
      <xdr:nvSpPr>
        <xdr:cNvPr id="543" name="n_4mainValue【認定こども園・幼稚園・保育所】&#10;有形固定資産減価償却率">
          <a:extLst>
            <a:ext uri="{FF2B5EF4-FFF2-40B4-BE49-F238E27FC236}">
              <a16:creationId xmlns:a16="http://schemas.microsoft.com/office/drawing/2014/main" id="{E0D54371-3E82-425B-AFBD-CAE9C995FAB5}"/>
            </a:ext>
          </a:extLst>
        </xdr:cNvPr>
        <xdr:cNvSpPr txBox="1"/>
      </xdr:nvSpPr>
      <xdr:spPr>
        <a:xfrm>
          <a:off x="12644061" y="5551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99F9C287-4F36-415E-B8E5-D6851C3AC4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F476CAEC-4555-4AB7-97E2-8F9EC4541B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F0AC6B85-BD59-4BC8-B107-AF5117D8DF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BCE872B4-1E26-4180-8458-704B27EB3C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D159A586-B114-427D-AD6C-0108CB3562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8F2C0DBC-4A26-4526-A7D2-1AD84C59B7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6BD9F1BE-6918-45C4-A586-284D812B8C8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C7A182B1-CF62-4B59-AE03-9C7AF386EE4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9D84F7F9-636A-45FA-A0BA-EDCE91C5CD6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C51B51AE-72A7-47CF-A301-C147A20F66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30AFF1BC-28AE-4A91-A6F6-613FCF847E3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12E72FC4-BB97-4100-8BB4-62C6E85CB18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6F452E26-9E2C-4830-9F76-F7898F7749A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70B513CB-2945-4F22-AE56-B4C014F5B4A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4EAF415C-BE12-43DB-B8E8-7E5DC0F862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7F0B2C08-4BC1-491A-ADFC-1CE340FE0E8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9C92B853-FEBE-4545-927F-AB419838E6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FBCD1C6A-C946-4386-B686-A64784D75F0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69E095E-D8F9-4B04-BA8C-69B1C231669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49165128-0AE8-4FF2-98FF-F782761ABDC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D06FD4B1-EA00-4A56-9B0F-4773EAFF46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E0A7F1CF-9763-4B19-8045-D4F9048EEE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A3296DE9-5175-4506-925B-69B3A5DF58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FAC6A1F9-392C-4230-A00E-C4DB218E6F68}"/>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1E494E95-C148-4974-A2F0-F9F62A90CF6E}"/>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A7001135-D620-46BE-BB8F-AA3C4C4A45B6}"/>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8A8708AE-DE35-4CB6-99E0-8F07F3C5221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C645D7F0-F4C7-4175-8505-B7A50B46EFC8}"/>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B3183C37-F5CC-49EF-9404-566211FC1759}"/>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7ECED193-317D-4F59-805D-3C4F6423202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5D5212FD-E8BF-4874-96EC-4C8F06032415}"/>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EE43B9BD-A16A-4F94-9A25-BA2D5C2C41F8}"/>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4A7DDC83-472D-4211-896C-6FBD5D821F18}"/>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8A0E18D0-768A-4F21-ADC3-F41C1B4695E3}"/>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11AE8D1-022F-4941-830F-E4BED157F5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9647A08-1C81-4A6F-934C-4250FECEAB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0E74292-12DE-4078-BE90-B7AF0E8439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4B93F55-8568-4877-8F97-3F1101AE8B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150928A-AD51-438E-9F9E-1B5700A0F2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145034</xdr:rowOff>
    </xdr:from>
    <xdr:to>
      <xdr:col>116</xdr:col>
      <xdr:colOff>114300</xdr:colOff>
      <xdr:row>35</xdr:row>
      <xdr:rowOff>75184</xdr:rowOff>
    </xdr:to>
    <xdr:sp macro="" textlink="">
      <xdr:nvSpPr>
        <xdr:cNvPr id="583" name="楕円 582">
          <a:extLst>
            <a:ext uri="{FF2B5EF4-FFF2-40B4-BE49-F238E27FC236}">
              <a16:creationId xmlns:a16="http://schemas.microsoft.com/office/drawing/2014/main" id="{1A8528A3-B285-4454-B997-8B3BAA9E5B47}"/>
            </a:ext>
          </a:extLst>
        </xdr:cNvPr>
        <xdr:cNvSpPr/>
      </xdr:nvSpPr>
      <xdr:spPr>
        <a:xfrm>
          <a:off x="22110700" y="59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59961</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85B4FB97-9638-49EE-9380-1E32ADFE366A}"/>
            </a:ext>
          </a:extLst>
        </xdr:cNvPr>
        <xdr:cNvSpPr txBox="1"/>
      </xdr:nvSpPr>
      <xdr:spPr>
        <a:xfrm>
          <a:off x="22199600"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148082</xdr:rowOff>
    </xdr:from>
    <xdr:to>
      <xdr:col>112</xdr:col>
      <xdr:colOff>38100</xdr:colOff>
      <xdr:row>35</xdr:row>
      <xdr:rowOff>78232</xdr:rowOff>
    </xdr:to>
    <xdr:sp macro="" textlink="">
      <xdr:nvSpPr>
        <xdr:cNvPr id="585" name="楕円 584">
          <a:extLst>
            <a:ext uri="{FF2B5EF4-FFF2-40B4-BE49-F238E27FC236}">
              <a16:creationId xmlns:a16="http://schemas.microsoft.com/office/drawing/2014/main" id="{06BC619F-6A88-4B0F-AA59-46FBD2441FA6}"/>
            </a:ext>
          </a:extLst>
        </xdr:cNvPr>
        <xdr:cNvSpPr/>
      </xdr:nvSpPr>
      <xdr:spPr>
        <a:xfrm>
          <a:off x="21272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24384</xdr:rowOff>
    </xdr:from>
    <xdr:to>
      <xdr:col>116</xdr:col>
      <xdr:colOff>63500</xdr:colOff>
      <xdr:row>35</xdr:row>
      <xdr:rowOff>27432</xdr:rowOff>
    </xdr:to>
    <xdr:cxnSp macro="">
      <xdr:nvCxnSpPr>
        <xdr:cNvPr id="586" name="直線コネクタ 585">
          <a:extLst>
            <a:ext uri="{FF2B5EF4-FFF2-40B4-BE49-F238E27FC236}">
              <a16:creationId xmlns:a16="http://schemas.microsoft.com/office/drawing/2014/main" id="{1E8CD61D-476D-42D1-9EE8-66248AC18213}"/>
            </a:ext>
          </a:extLst>
        </xdr:cNvPr>
        <xdr:cNvCxnSpPr/>
      </xdr:nvCxnSpPr>
      <xdr:spPr>
        <a:xfrm flipV="1">
          <a:off x="21323300" y="602513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46736</xdr:rowOff>
    </xdr:from>
    <xdr:to>
      <xdr:col>107</xdr:col>
      <xdr:colOff>101600</xdr:colOff>
      <xdr:row>38</xdr:row>
      <xdr:rowOff>148336</xdr:rowOff>
    </xdr:to>
    <xdr:sp macro="" textlink="">
      <xdr:nvSpPr>
        <xdr:cNvPr id="587" name="楕円 586">
          <a:extLst>
            <a:ext uri="{FF2B5EF4-FFF2-40B4-BE49-F238E27FC236}">
              <a16:creationId xmlns:a16="http://schemas.microsoft.com/office/drawing/2014/main" id="{E0AB35E0-1F23-44BA-A587-47B514778646}"/>
            </a:ext>
          </a:extLst>
        </xdr:cNvPr>
        <xdr:cNvSpPr/>
      </xdr:nvSpPr>
      <xdr:spPr>
        <a:xfrm>
          <a:off x="20383500" y="65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27432</xdr:rowOff>
    </xdr:from>
    <xdr:to>
      <xdr:col>111</xdr:col>
      <xdr:colOff>177800</xdr:colOff>
      <xdr:row>38</xdr:row>
      <xdr:rowOff>97536</xdr:rowOff>
    </xdr:to>
    <xdr:cxnSp macro="">
      <xdr:nvCxnSpPr>
        <xdr:cNvPr id="588" name="直線コネクタ 587">
          <a:extLst>
            <a:ext uri="{FF2B5EF4-FFF2-40B4-BE49-F238E27FC236}">
              <a16:creationId xmlns:a16="http://schemas.microsoft.com/office/drawing/2014/main" id="{8BBB6E5A-A855-4417-BA59-DEC5FE710853}"/>
            </a:ext>
          </a:extLst>
        </xdr:cNvPr>
        <xdr:cNvCxnSpPr/>
      </xdr:nvCxnSpPr>
      <xdr:spPr>
        <a:xfrm flipV="1">
          <a:off x="20434300" y="6028182"/>
          <a:ext cx="889000" cy="5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122174</xdr:rowOff>
    </xdr:from>
    <xdr:to>
      <xdr:col>102</xdr:col>
      <xdr:colOff>165100</xdr:colOff>
      <xdr:row>39</xdr:row>
      <xdr:rowOff>52324</xdr:rowOff>
    </xdr:to>
    <xdr:sp macro="" textlink="">
      <xdr:nvSpPr>
        <xdr:cNvPr id="589" name="楕円 588">
          <a:extLst>
            <a:ext uri="{FF2B5EF4-FFF2-40B4-BE49-F238E27FC236}">
              <a16:creationId xmlns:a16="http://schemas.microsoft.com/office/drawing/2014/main" id="{F7EBA24B-7050-4F7F-B995-AA244C55379C}"/>
            </a:ext>
          </a:extLst>
        </xdr:cNvPr>
        <xdr:cNvSpPr/>
      </xdr:nvSpPr>
      <xdr:spPr>
        <a:xfrm>
          <a:off x="19494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97536</xdr:rowOff>
    </xdr:from>
    <xdr:to>
      <xdr:col>107</xdr:col>
      <xdr:colOff>50800</xdr:colOff>
      <xdr:row>39</xdr:row>
      <xdr:rowOff>1524</xdr:rowOff>
    </xdr:to>
    <xdr:cxnSp macro="">
      <xdr:nvCxnSpPr>
        <xdr:cNvPr id="590" name="直線コネクタ 589">
          <a:extLst>
            <a:ext uri="{FF2B5EF4-FFF2-40B4-BE49-F238E27FC236}">
              <a16:creationId xmlns:a16="http://schemas.microsoft.com/office/drawing/2014/main" id="{BF482C5A-745C-4AB8-98FE-474CB50187D8}"/>
            </a:ext>
          </a:extLst>
        </xdr:cNvPr>
        <xdr:cNvCxnSpPr/>
      </xdr:nvCxnSpPr>
      <xdr:spPr>
        <a:xfrm flipV="1">
          <a:off x="19545300" y="661263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127508</xdr:rowOff>
    </xdr:from>
    <xdr:to>
      <xdr:col>98</xdr:col>
      <xdr:colOff>38100</xdr:colOff>
      <xdr:row>39</xdr:row>
      <xdr:rowOff>57658</xdr:rowOff>
    </xdr:to>
    <xdr:sp macro="" textlink="">
      <xdr:nvSpPr>
        <xdr:cNvPr id="591" name="楕円 590">
          <a:extLst>
            <a:ext uri="{FF2B5EF4-FFF2-40B4-BE49-F238E27FC236}">
              <a16:creationId xmlns:a16="http://schemas.microsoft.com/office/drawing/2014/main" id="{313E8C81-7937-4E12-AEA2-F39A7BB1149A}"/>
            </a:ext>
          </a:extLst>
        </xdr:cNvPr>
        <xdr:cNvSpPr/>
      </xdr:nvSpPr>
      <xdr:spPr>
        <a:xfrm>
          <a:off x="18605500" y="6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1524</xdr:rowOff>
    </xdr:from>
    <xdr:to>
      <xdr:col>102</xdr:col>
      <xdr:colOff>114300</xdr:colOff>
      <xdr:row>39</xdr:row>
      <xdr:rowOff>6858</xdr:rowOff>
    </xdr:to>
    <xdr:cxnSp macro="">
      <xdr:nvCxnSpPr>
        <xdr:cNvPr id="592" name="直線コネクタ 591">
          <a:extLst>
            <a:ext uri="{FF2B5EF4-FFF2-40B4-BE49-F238E27FC236}">
              <a16:creationId xmlns:a16="http://schemas.microsoft.com/office/drawing/2014/main" id="{5BB331E3-E287-4303-8249-0F9AD370DD03}"/>
            </a:ext>
          </a:extLst>
        </xdr:cNvPr>
        <xdr:cNvCxnSpPr/>
      </xdr:nvCxnSpPr>
      <xdr:spPr>
        <a:xfrm flipV="1">
          <a:off x="18656300" y="668807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404B7B8B-867B-43C6-9F59-74C86141970B}"/>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E0E196A2-A0A1-48DD-A581-3B7F48993320}"/>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64E38952-5310-434E-B72C-328BA10F3732}"/>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4215487-A11E-4774-9FA2-293F4EEFADAC}"/>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94759</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93D72544-E1FE-4321-AF31-DDF2D73CA87D}"/>
            </a:ext>
          </a:extLst>
        </xdr:cNvPr>
        <xdr:cNvSpPr txBox="1"/>
      </xdr:nvSpPr>
      <xdr:spPr>
        <a:xfrm>
          <a:off x="210757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164863</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D48C908F-57A5-4A5B-9748-0A8E4849AB56}"/>
            </a:ext>
          </a:extLst>
        </xdr:cNvPr>
        <xdr:cNvSpPr txBox="1"/>
      </xdr:nvSpPr>
      <xdr:spPr>
        <a:xfrm>
          <a:off x="20199427"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68851</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806ABCB0-649F-48B1-A7C2-83D1F4ACB0D4}"/>
            </a:ext>
          </a:extLst>
        </xdr:cNvPr>
        <xdr:cNvSpPr txBox="1"/>
      </xdr:nvSpPr>
      <xdr:spPr>
        <a:xfrm>
          <a:off x="19310427" y="64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74185</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E3A84250-1ADD-4DC5-8058-326310BF08BC}"/>
            </a:ext>
          </a:extLst>
        </xdr:cNvPr>
        <xdr:cNvSpPr txBox="1"/>
      </xdr:nvSpPr>
      <xdr:spPr>
        <a:xfrm>
          <a:off x="184214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8AA3DA4C-C862-4876-B322-B195346A69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B846B164-92BE-4108-9DFB-D15938B5DB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96144D53-A13C-43D3-9AEE-742B60FA2B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33057512-A814-44A9-B93F-DB9ED40222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59CD2189-5F9C-44D4-BAD0-2FAE971413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13F0E6A3-F96E-4A5C-ADB8-B7B485A07F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F1424A0-DC85-4388-A5FF-A9FEBD27AE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F3F679FA-D7BD-48B6-B20D-0DA933DBE2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5296100-B6DB-45C6-9922-69333A455BE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8C8D480E-8F4E-4403-A661-CD12507D3EE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2B32546E-6686-44D5-BA81-90FB8D84B4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AA447376-72F4-4FEE-A93F-1A66F7A3B7B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37C4D630-F53E-4A23-99B5-DE50ED69BA5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9831292F-BB83-452E-81C7-53CFFCF3A27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9E8711A2-4518-4820-8348-FDA7CFAC19F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481AF564-6885-4CFD-900E-92890B8B36F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33BE56CB-5197-45AA-9B30-BAF0415CE2C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31267992-0E59-4C72-AE2E-88C11B22674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9759C90D-3078-4E51-B22E-F666D40AB64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56EACB2-2AEB-430B-B6FA-15C5849E42B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75E8AC8A-7D24-4FA4-8ED8-B7D65F74CD1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B59ECAF7-0C7C-4753-B63E-028A1022968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15C4C774-2E49-4144-8476-D6766729305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8EFF45A8-BF07-4861-996A-186EE647A3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88921F0-5F91-477D-ACB9-545C8AE0C4B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965C8FB8-3040-46C5-B1C3-82C920D56AD4}"/>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06398939-03C6-4664-A6CD-9B4396DDC40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3C06730E-7F7C-485F-A330-8779C91FDDD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2CDC49E5-05C4-4FE7-B087-431C5A8E3059}"/>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F5B4770E-930E-47AF-B1E6-BF212254A96B}"/>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13A0E3C9-F5A3-4CF2-9C4B-AA5870C3E129}"/>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5647F4E7-9D3D-4B64-B290-2BB2B56156AB}"/>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7978FCEB-E366-4D54-B6A0-DC67635C9C4A}"/>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FC5BDBC6-ED5A-4138-B1AB-A8685E34696F}"/>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FC7F05A4-643E-4167-92FB-33AA0278EF8E}"/>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5153538E-7310-4E64-985F-9425050B835B}"/>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D1B7747-0DFE-437C-83BC-889BC73463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9BB62B1-38F2-4100-82F0-0084B63EE9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13C75C9-B7F2-4007-9F07-DB5D822A91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8A5EFE0-1437-4C95-BA93-A3B5CCAEE3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D010F30-B554-4BFA-B69C-D4A50329323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25944</xdr:rowOff>
    </xdr:from>
    <xdr:to>
      <xdr:col>85</xdr:col>
      <xdr:colOff>177800</xdr:colOff>
      <xdr:row>58</xdr:row>
      <xdr:rowOff>127544</xdr:rowOff>
    </xdr:to>
    <xdr:sp macro="" textlink="">
      <xdr:nvSpPr>
        <xdr:cNvPr id="642" name="楕円 641">
          <a:extLst>
            <a:ext uri="{FF2B5EF4-FFF2-40B4-BE49-F238E27FC236}">
              <a16:creationId xmlns:a16="http://schemas.microsoft.com/office/drawing/2014/main" id="{47DD543E-303B-45FD-B458-0F3B0C940023}"/>
            </a:ext>
          </a:extLst>
        </xdr:cNvPr>
        <xdr:cNvSpPr/>
      </xdr:nvSpPr>
      <xdr:spPr>
        <a:xfrm>
          <a:off x="162687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48821</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C76F7BC7-9A90-4A0D-824A-F6E8CE697A03}"/>
            </a:ext>
          </a:extLst>
        </xdr:cNvPr>
        <xdr:cNvSpPr txBox="1"/>
      </xdr:nvSpPr>
      <xdr:spPr>
        <a:xfrm>
          <a:off x="16357600"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644" name="楕円 643">
          <a:extLst>
            <a:ext uri="{FF2B5EF4-FFF2-40B4-BE49-F238E27FC236}">
              <a16:creationId xmlns:a16="http://schemas.microsoft.com/office/drawing/2014/main" id="{A95256F9-32C5-409E-8EA0-6B8F9901276E}"/>
            </a:ext>
          </a:extLst>
        </xdr:cNvPr>
        <xdr:cNvSpPr/>
      </xdr:nvSpPr>
      <xdr:spPr>
        <a:xfrm>
          <a:off x="1543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76744</xdr:rowOff>
    </xdr:to>
    <xdr:cxnSp macro="">
      <xdr:nvCxnSpPr>
        <xdr:cNvPr id="645" name="直線コネクタ 644">
          <a:extLst>
            <a:ext uri="{FF2B5EF4-FFF2-40B4-BE49-F238E27FC236}">
              <a16:creationId xmlns:a16="http://schemas.microsoft.com/office/drawing/2014/main" id="{34AF6DE2-BCFA-47B4-B085-DC767C081A46}"/>
            </a:ext>
          </a:extLst>
        </xdr:cNvPr>
        <xdr:cNvCxnSpPr/>
      </xdr:nvCxnSpPr>
      <xdr:spPr>
        <a:xfrm>
          <a:off x="15481300" y="99783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83094</xdr:rowOff>
    </xdr:from>
    <xdr:to>
      <xdr:col>76</xdr:col>
      <xdr:colOff>165100</xdr:colOff>
      <xdr:row>58</xdr:row>
      <xdr:rowOff>13244</xdr:rowOff>
    </xdr:to>
    <xdr:sp macro="" textlink="">
      <xdr:nvSpPr>
        <xdr:cNvPr id="646" name="楕円 645">
          <a:extLst>
            <a:ext uri="{FF2B5EF4-FFF2-40B4-BE49-F238E27FC236}">
              <a16:creationId xmlns:a16="http://schemas.microsoft.com/office/drawing/2014/main" id="{5A35725E-1A78-4783-98E9-D69E3B5E174A}"/>
            </a:ext>
          </a:extLst>
        </xdr:cNvPr>
        <xdr:cNvSpPr/>
      </xdr:nvSpPr>
      <xdr:spPr>
        <a:xfrm>
          <a:off x="145415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133894</xdr:rowOff>
    </xdr:from>
    <xdr:to>
      <xdr:col>81</xdr:col>
      <xdr:colOff>50800</xdr:colOff>
      <xdr:row>58</xdr:row>
      <xdr:rowOff>34290</xdr:rowOff>
    </xdr:to>
    <xdr:cxnSp macro="">
      <xdr:nvCxnSpPr>
        <xdr:cNvPr id="647" name="直線コネクタ 646">
          <a:extLst>
            <a:ext uri="{FF2B5EF4-FFF2-40B4-BE49-F238E27FC236}">
              <a16:creationId xmlns:a16="http://schemas.microsoft.com/office/drawing/2014/main" id="{871E5904-5707-447B-9CC6-B124DACF3A48}"/>
            </a:ext>
          </a:extLst>
        </xdr:cNvPr>
        <xdr:cNvCxnSpPr/>
      </xdr:nvCxnSpPr>
      <xdr:spPr>
        <a:xfrm>
          <a:off x="14592300" y="990654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47172</xdr:rowOff>
    </xdr:from>
    <xdr:to>
      <xdr:col>72</xdr:col>
      <xdr:colOff>38100</xdr:colOff>
      <xdr:row>57</xdr:row>
      <xdr:rowOff>148772</xdr:rowOff>
    </xdr:to>
    <xdr:sp macro="" textlink="">
      <xdr:nvSpPr>
        <xdr:cNvPr id="648" name="楕円 647">
          <a:extLst>
            <a:ext uri="{FF2B5EF4-FFF2-40B4-BE49-F238E27FC236}">
              <a16:creationId xmlns:a16="http://schemas.microsoft.com/office/drawing/2014/main" id="{85689D6D-0919-430A-AF7F-1F3DE5BC6598}"/>
            </a:ext>
          </a:extLst>
        </xdr:cNvPr>
        <xdr:cNvSpPr/>
      </xdr:nvSpPr>
      <xdr:spPr>
        <a:xfrm>
          <a:off x="136525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97972</xdr:rowOff>
    </xdr:from>
    <xdr:to>
      <xdr:col>76</xdr:col>
      <xdr:colOff>114300</xdr:colOff>
      <xdr:row>57</xdr:row>
      <xdr:rowOff>133894</xdr:rowOff>
    </xdr:to>
    <xdr:cxnSp macro="">
      <xdr:nvCxnSpPr>
        <xdr:cNvPr id="649" name="直線コネクタ 648">
          <a:extLst>
            <a:ext uri="{FF2B5EF4-FFF2-40B4-BE49-F238E27FC236}">
              <a16:creationId xmlns:a16="http://schemas.microsoft.com/office/drawing/2014/main" id="{18DE2F37-A05D-44B6-A3D4-3161DCD62CF8}"/>
            </a:ext>
          </a:extLst>
        </xdr:cNvPr>
        <xdr:cNvCxnSpPr/>
      </xdr:nvCxnSpPr>
      <xdr:spPr>
        <a:xfrm>
          <a:off x="13703300" y="98706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11249</xdr:rowOff>
    </xdr:from>
    <xdr:to>
      <xdr:col>67</xdr:col>
      <xdr:colOff>101600</xdr:colOff>
      <xdr:row>57</xdr:row>
      <xdr:rowOff>112849</xdr:rowOff>
    </xdr:to>
    <xdr:sp macro="" textlink="">
      <xdr:nvSpPr>
        <xdr:cNvPr id="650" name="楕円 649">
          <a:extLst>
            <a:ext uri="{FF2B5EF4-FFF2-40B4-BE49-F238E27FC236}">
              <a16:creationId xmlns:a16="http://schemas.microsoft.com/office/drawing/2014/main" id="{A7C4D7B0-188E-4C36-B316-4652D087C2BF}"/>
            </a:ext>
          </a:extLst>
        </xdr:cNvPr>
        <xdr:cNvSpPr/>
      </xdr:nvSpPr>
      <xdr:spPr>
        <a:xfrm>
          <a:off x="12763500" y="97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62049</xdr:rowOff>
    </xdr:from>
    <xdr:to>
      <xdr:col>71</xdr:col>
      <xdr:colOff>177800</xdr:colOff>
      <xdr:row>57</xdr:row>
      <xdr:rowOff>97972</xdr:rowOff>
    </xdr:to>
    <xdr:cxnSp macro="">
      <xdr:nvCxnSpPr>
        <xdr:cNvPr id="651" name="直線コネクタ 650">
          <a:extLst>
            <a:ext uri="{FF2B5EF4-FFF2-40B4-BE49-F238E27FC236}">
              <a16:creationId xmlns:a16="http://schemas.microsoft.com/office/drawing/2014/main" id="{77F815F3-0D4A-422A-BBE3-4F0912CDF6AF}"/>
            </a:ext>
          </a:extLst>
        </xdr:cNvPr>
        <xdr:cNvCxnSpPr/>
      </xdr:nvCxnSpPr>
      <xdr:spPr>
        <a:xfrm>
          <a:off x="12814300" y="98346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52" name="n_1aveValue【学校施設】&#10;有形固定資産減価償却率">
          <a:extLst>
            <a:ext uri="{FF2B5EF4-FFF2-40B4-BE49-F238E27FC236}">
              <a16:creationId xmlns:a16="http://schemas.microsoft.com/office/drawing/2014/main" id="{110FEBB3-9F42-43E7-B6E1-6EC3D038BA9B}"/>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653" name="n_2aveValue【学校施設】&#10;有形固定資産減価償却率">
          <a:extLst>
            <a:ext uri="{FF2B5EF4-FFF2-40B4-BE49-F238E27FC236}">
              <a16:creationId xmlns:a16="http://schemas.microsoft.com/office/drawing/2014/main" id="{F41A5D1F-8510-4EC5-9C92-F82560809F3B}"/>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54" name="n_3aveValue【学校施設】&#10;有形固定資産減価償却率">
          <a:extLst>
            <a:ext uri="{FF2B5EF4-FFF2-40B4-BE49-F238E27FC236}">
              <a16:creationId xmlns:a16="http://schemas.microsoft.com/office/drawing/2014/main" id="{13BBD718-0508-40BA-8F07-C3FE926471F1}"/>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655" name="n_4aveValue【学校施設】&#10;有形固定資産減価償却率">
          <a:extLst>
            <a:ext uri="{FF2B5EF4-FFF2-40B4-BE49-F238E27FC236}">
              <a16:creationId xmlns:a16="http://schemas.microsoft.com/office/drawing/2014/main" id="{9D645061-3166-4FAA-BBF6-187729558146}"/>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656" name="n_1mainValue【学校施設】&#10;有形固定資産減価償却率">
          <a:extLst>
            <a:ext uri="{FF2B5EF4-FFF2-40B4-BE49-F238E27FC236}">
              <a16:creationId xmlns:a16="http://schemas.microsoft.com/office/drawing/2014/main" id="{B2128411-C5AF-47DC-A201-A903F213A8C2}"/>
            </a:ext>
          </a:extLst>
        </xdr:cNvPr>
        <xdr:cNvSpPr txBox="1"/>
      </xdr:nvSpPr>
      <xdr:spPr>
        <a:xfrm>
          <a:off x="15266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29771</xdr:rowOff>
    </xdr:from>
    <xdr:ext cx="405111" cy="259045"/>
    <xdr:sp macro="" textlink="">
      <xdr:nvSpPr>
        <xdr:cNvPr id="657" name="n_2mainValue【学校施設】&#10;有形固定資産減価償却率">
          <a:extLst>
            <a:ext uri="{FF2B5EF4-FFF2-40B4-BE49-F238E27FC236}">
              <a16:creationId xmlns:a16="http://schemas.microsoft.com/office/drawing/2014/main" id="{E8F7E6C1-C24B-4A9A-804A-00796932D211}"/>
            </a:ext>
          </a:extLst>
        </xdr:cNvPr>
        <xdr:cNvSpPr txBox="1"/>
      </xdr:nvSpPr>
      <xdr:spPr>
        <a:xfrm>
          <a:off x="14389744" y="963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165299</xdr:rowOff>
    </xdr:from>
    <xdr:ext cx="405111" cy="259045"/>
    <xdr:sp macro="" textlink="">
      <xdr:nvSpPr>
        <xdr:cNvPr id="658" name="n_3mainValue【学校施設】&#10;有形固定資産減価償却率">
          <a:extLst>
            <a:ext uri="{FF2B5EF4-FFF2-40B4-BE49-F238E27FC236}">
              <a16:creationId xmlns:a16="http://schemas.microsoft.com/office/drawing/2014/main" id="{9461B5D7-086E-4E15-B0BE-B7FFDF74BE25}"/>
            </a:ext>
          </a:extLst>
        </xdr:cNvPr>
        <xdr:cNvSpPr txBox="1"/>
      </xdr:nvSpPr>
      <xdr:spPr>
        <a:xfrm>
          <a:off x="13500744" y="959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129376</xdr:rowOff>
    </xdr:from>
    <xdr:ext cx="405111" cy="259045"/>
    <xdr:sp macro="" textlink="">
      <xdr:nvSpPr>
        <xdr:cNvPr id="659" name="n_4mainValue【学校施設】&#10;有形固定資産減価償却率">
          <a:extLst>
            <a:ext uri="{FF2B5EF4-FFF2-40B4-BE49-F238E27FC236}">
              <a16:creationId xmlns:a16="http://schemas.microsoft.com/office/drawing/2014/main" id="{4A06C6F7-0D9D-4255-98D4-31CF96BACE41}"/>
            </a:ext>
          </a:extLst>
        </xdr:cNvPr>
        <xdr:cNvSpPr txBox="1"/>
      </xdr:nvSpPr>
      <xdr:spPr>
        <a:xfrm>
          <a:off x="12611744" y="955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949EB763-57DC-4F0B-9ADA-D800D8CF2B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2C17E0F0-83AC-4B53-9663-4AA03064B1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115EB531-3673-4601-ABA2-DAD7E81759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889A715B-F7AB-4A7D-BE79-05BDAD03F4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D8AEF651-8DC9-43A4-B98C-821062F590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6C234B57-427E-44F9-B788-E6DB0EC97A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4BE5D34-EA62-413E-8D5F-F1F83909E6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8B9DC4C7-7FFB-476F-B872-0885113273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6CE5FE98-1C6D-4018-BEE0-72C323A1986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D3DECD3A-695B-4772-B24B-59C211273A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8492365D-4ECF-4B28-A926-0868C4D684F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7D20BC59-3208-4A78-8D82-0A81673B089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13D6E6F1-E700-486A-B248-1880E07462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DF691163-8BC6-48C1-BDB7-EBE601E3F98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6809655E-1851-479B-9F75-E5AECCA3D0A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78ADF3EF-ECD8-4630-BEBD-2D37263EB83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2EA8B52E-9C47-40D2-AB32-3725C4E8F83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4648B024-0B2F-43FB-B4DC-79D244E9F45F}"/>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EFFE087E-FFB2-4E49-89DC-CB472693A3C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DA3187C9-B6C2-4AF4-A261-5AC2E80A9A8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5542816A-DBFA-480F-A432-F621936B15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AA5C85F0-DB12-450E-AE0B-3C105AC282C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9DFE11FA-DA6C-4BC0-96CD-8FE4B4FAB7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8EC6823F-F0FC-4820-85CC-94F6976533A7}"/>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EBF4F853-C129-4340-A1C5-2D4089C9B79B}"/>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87A5A759-75FF-4BB0-9C99-B8AD9680E8D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38F485A0-7B66-4F65-9F37-32719A2BB4EC}"/>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8A997197-EC3B-40DD-91A8-3A4E46D443FE}"/>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88" name="【学校施設】&#10;一人当たり面積平均値テキスト">
          <a:extLst>
            <a:ext uri="{FF2B5EF4-FFF2-40B4-BE49-F238E27FC236}">
              <a16:creationId xmlns:a16="http://schemas.microsoft.com/office/drawing/2014/main" id="{2E0742A3-2664-4D30-A9EC-7DC131D3C9D7}"/>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EA90B5AA-C5F9-4DAC-A7D9-9861F19483D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4E3DB76E-7D35-43A5-819F-BF9A956030A5}"/>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B7AC4FC7-EA56-4AC5-8B7D-03687529019A}"/>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26175B5B-B268-4B07-8CB9-BCD8297B23F1}"/>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074CFD08-544F-411A-963B-35EE5052357A}"/>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96950CB-F7ED-41E6-BC62-0AD290F81E2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780BF1C-A0C8-4F15-82C3-D6C2974B6B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D03F6F7-2D08-46F3-92A7-B171BB3383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FF34487-077B-46E4-A294-CDAE76713F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3EF85F0-FAC7-490F-B3C8-E4E2F1B39C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100762</xdr:rowOff>
    </xdr:from>
    <xdr:to>
      <xdr:col>116</xdr:col>
      <xdr:colOff>114300</xdr:colOff>
      <xdr:row>61</xdr:row>
      <xdr:rowOff>30912</xdr:rowOff>
    </xdr:to>
    <xdr:sp macro="" textlink="">
      <xdr:nvSpPr>
        <xdr:cNvPr id="699" name="楕円 698">
          <a:extLst>
            <a:ext uri="{FF2B5EF4-FFF2-40B4-BE49-F238E27FC236}">
              <a16:creationId xmlns:a16="http://schemas.microsoft.com/office/drawing/2014/main" id="{1EB1B6B3-C0FD-44B6-A0A6-AD9755AB8589}"/>
            </a:ext>
          </a:extLst>
        </xdr:cNvPr>
        <xdr:cNvSpPr/>
      </xdr:nvSpPr>
      <xdr:spPr>
        <a:xfrm>
          <a:off x="22110700" y="103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123639</xdr:rowOff>
    </xdr:from>
    <xdr:ext cx="469744" cy="259045"/>
    <xdr:sp macro="" textlink="">
      <xdr:nvSpPr>
        <xdr:cNvPr id="700" name="【学校施設】&#10;一人当たり面積該当値テキスト">
          <a:extLst>
            <a:ext uri="{FF2B5EF4-FFF2-40B4-BE49-F238E27FC236}">
              <a16:creationId xmlns:a16="http://schemas.microsoft.com/office/drawing/2014/main" id="{48595647-8C3C-47C8-83E5-5DD98CAB929D}"/>
            </a:ext>
          </a:extLst>
        </xdr:cNvPr>
        <xdr:cNvSpPr txBox="1"/>
      </xdr:nvSpPr>
      <xdr:spPr>
        <a:xfrm>
          <a:off x="22199600" y="102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102667</xdr:rowOff>
    </xdr:from>
    <xdr:to>
      <xdr:col>112</xdr:col>
      <xdr:colOff>38100</xdr:colOff>
      <xdr:row>61</xdr:row>
      <xdr:rowOff>32817</xdr:rowOff>
    </xdr:to>
    <xdr:sp macro="" textlink="">
      <xdr:nvSpPr>
        <xdr:cNvPr id="701" name="楕円 700">
          <a:extLst>
            <a:ext uri="{FF2B5EF4-FFF2-40B4-BE49-F238E27FC236}">
              <a16:creationId xmlns:a16="http://schemas.microsoft.com/office/drawing/2014/main" id="{5E9C9429-863B-4178-A9C2-594DA2904F5E}"/>
            </a:ext>
          </a:extLst>
        </xdr:cNvPr>
        <xdr:cNvSpPr/>
      </xdr:nvSpPr>
      <xdr:spPr>
        <a:xfrm>
          <a:off x="21272500" y="1038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151562</xdr:rowOff>
    </xdr:from>
    <xdr:to>
      <xdr:col>116</xdr:col>
      <xdr:colOff>63500</xdr:colOff>
      <xdr:row>60</xdr:row>
      <xdr:rowOff>153467</xdr:rowOff>
    </xdr:to>
    <xdr:cxnSp macro="">
      <xdr:nvCxnSpPr>
        <xdr:cNvPr id="702" name="直線コネクタ 701">
          <a:extLst>
            <a:ext uri="{FF2B5EF4-FFF2-40B4-BE49-F238E27FC236}">
              <a16:creationId xmlns:a16="http://schemas.microsoft.com/office/drawing/2014/main" id="{0ED4D1FD-D2DB-4720-9C77-4E18DC188F60}"/>
            </a:ext>
          </a:extLst>
        </xdr:cNvPr>
        <xdr:cNvCxnSpPr/>
      </xdr:nvCxnSpPr>
      <xdr:spPr>
        <a:xfrm flipV="1">
          <a:off x="21323300" y="1043856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116001</xdr:rowOff>
    </xdr:from>
    <xdr:to>
      <xdr:col>107</xdr:col>
      <xdr:colOff>101600</xdr:colOff>
      <xdr:row>61</xdr:row>
      <xdr:rowOff>46151</xdr:rowOff>
    </xdr:to>
    <xdr:sp macro="" textlink="">
      <xdr:nvSpPr>
        <xdr:cNvPr id="703" name="楕円 702">
          <a:extLst>
            <a:ext uri="{FF2B5EF4-FFF2-40B4-BE49-F238E27FC236}">
              <a16:creationId xmlns:a16="http://schemas.microsoft.com/office/drawing/2014/main" id="{4CBD25F5-BD1B-4D66-A4FA-1FBD0E80028D}"/>
            </a:ext>
          </a:extLst>
        </xdr:cNvPr>
        <xdr:cNvSpPr/>
      </xdr:nvSpPr>
      <xdr:spPr>
        <a:xfrm>
          <a:off x="20383500" y="104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153467</xdr:rowOff>
    </xdr:from>
    <xdr:to>
      <xdr:col>111</xdr:col>
      <xdr:colOff>177800</xdr:colOff>
      <xdr:row>60</xdr:row>
      <xdr:rowOff>166801</xdr:rowOff>
    </xdr:to>
    <xdr:cxnSp macro="">
      <xdr:nvCxnSpPr>
        <xdr:cNvPr id="704" name="直線コネクタ 703">
          <a:extLst>
            <a:ext uri="{FF2B5EF4-FFF2-40B4-BE49-F238E27FC236}">
              <a16:creationId xmlns:a16="http://schemas.microsoft.com/office/drawing/2014/main" id="{8279BB74-84F9-4D1A-803A-FA25AB47F807}"/>
            </a:ext>
          </a:extLst>
        </xdr:cNvPr>
        <xdr:cNvCxnSpPr/>
      </xdr:nvCxnSpPr>
      <xdr:spPr>
        <a:xfrm flipV="1">
          <a:off x="20434300" y="10440467"/>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122936</xdr:rowOff>
    </xdr:from>
    <xdr:to>
      <xdr:col>102</xdr:col>
      <xdr:colOff>165100</xdr:colOff>
      <xdr:row>61</xdr:row>
      <xdr:rowOff>53086</xdr:rowOff>
    </xdr:to>
    <xdr:sp macro="" textlink="">
      <xdr:nvSpPr>
        <xdr:cNvPr id="705" name="楕円 704">
          <a:extLst>
            <a:ext uri="{FF2B5EF4-FFF2-40B4-BE49-F238E27FC236}">
              <a16:creationId xmlns:a16="http://schemas.microsoft.com/office/drawing/2014/main" id="{E4EB3D68-1C25-4ADE-826E-04B1D106456F}"/>
            </a:ext>
          </a:extLst>
        </xdr:cNvPr>
        <xdr:cNvSpPr/>
      </xdr:nvSpPr>
      <xdr:spPr>
        <a:xfrm>
          <a:off x="19494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166801</xdr:rowOff>
    </xdr:from>
    <xdr:to>
      <xdr:col>107</xdr:col>
      <xdr:colOff>50800</xdr:colOff>
      <xdr:row>61</xdr:row>
      <xdr:rowOff>2286</xdr:rowOff>
    </xdr:to>
    <xdr:cxnSp macro="">
      <xdr:nvCxnSpPr>
        <xdr:cNvPr id="706" name="直線コネクタ 705">
          <a:extLst>
            <a:ext uri="{FF2B5EF4-FFF2-40B4-BE49-F238E27FC236}">
              <a16:creationId xmlns:a16="http://schemas.microsoft.com/office/drawing/2014/main" id="{89F3003B-02B8-4540-9248-4C908B81C5BC}"/>
            </a:ext>
          </a:extLst>
        </xdr:cNvPr>
        <xdr:cNvCxnSpPr/>
      </xdr:nvCxnSpPr>
      <xdr:spPr>
        <a:xfrm flipV="1">
          <a:off x="19545300" y="10453801"/>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128880</xdr:rowOff>
    </xdr:from>
    <xdr:to>
      <xdr:col>98</xdr:col>
      <xdr:colOff>38100</xdr:colOff>
      <xdr:row>61</xdr:row>
      <xdr:rowOff>59030</xdr:rowOff>
    </xdr:to>
    <xdr:sp macro="" textlink="">
      <xdr:nvSpPr>
        <xdr:cNvPr id="707" name="楕円 706">
          <a:extLst>
            <a:ext uri="{FF2B5EF4-FFF2-40B4-BE49-F238E27FC236}">
              <a16:creationId xmlns:a16="http://schemas.microsoft.com/office/drawing/2014/main" id="{0EFEE270-1690-4CB4-A2DB-881FF2D4E38D}"/>
            </a:ext>
          </a:extLst>
        </xdr:cNvPr>
        <xdr:cNvSpPr/>
      </xdr:nvSpPr>
      <xdr:spPr>
        <a:xfrm>
          <a:off x="18605500" y="104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2286</xdr:rowOff>
    </xdr:from>
    <xdr:to>
      <xdr:col>102</xdr:col>
      <xdr:colOff>114300</xdr:colOff>
      <xdr:row>61</xdr:row>
      <xdr:rowOff>8230</xdr:rowOff>
    </xdr:to>
    <xdr:cxnSp macro="">
      <xdr:nvCxnSpPr>
        <xdr:cNvPr id="708" name="直線コネクタ 707">
          <a:extLst>
            <a:ext uri="{FF2B5EF4-FFF2-40B4-BE49-F238E27FC236}">
              <a16:creationId xmlns:a16="http://schemas.microsoft.com/office/drawing/2014/main" id="{F44E4177-6ECB-44E2-AB24-6617097200E2}"/>
            </a:ext>
          </a:extLst>
        </xdr:cNvPr>
        <xdr:cNvCxnSpPr/>
      </xdr:nvCxnSpPr>
      <xdr:spPr>
        <a:xfrm flipV="1">
          <a:off x="18656300" y="104607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709" name="n_1aveValue【学校施設】&#10;一人当たり面積">
          <a:extLst>
            <a:ext uri="{FF2B5EF4-FFF2-40B4-BE49-F238E27FC236}">
              <a16:creationId xmlns:a16="http://schemas.microsoft.com/office/drawing/2014/main" id="{B6F77BDF-10E6-465F-8C2A-20E845E21834}"/>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710" name="n_2aveValue【学校施設】&#10;一人当たり面積">
          <a:extLst>
            <a:ext uri="{FF2B5EF4-FFF2-40B4-BE49-F238E27FC236}">
              <a16:creationId xmlns:a16="http://schemas.microsoft.com/office/drawing/2014/main" id="{DAD0A34B-91D4-4639-AA4A-76E3BFC278F1}"/>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1" name="n_3aveValue【学校施設】&#10;一人当たり面積">
          <a:extLst>
            <a:ext uri="{FF2B5EF4-FFF2-40B4-BE49-F238E27FC236}">
              <a16:creationId xmlns:a16="http://schemas.microsoft.com/office/drawing/2014/main" id="{03280827-69C7-43FB-B1A5-7BE5C19FDF6E}"/>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2" name="n_4aveValue【学校施設】&#10;一人当たり面積">
          <a:extLst>
            <a:ext uri="{FF2B5EF4-FFF2-40B4-BE49-F238E27FC236}">
              <a16:creationId xmlns:a16="http://schemas.microsoft.com/office/drawing/2014/main" id="{35E0FF10-5D21-42A2-9308-4E4BA451AD24}"/>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49344</xdr:rowOff>
    </xdr:from>
    <xdr:ext cx="469744" cy="259045"/>
    <xdr:sp macro="" textlink="">
      <xdr:nvSpPr>
        <xdr:cNvPr id="713" name="n_1mainValue【学校施設】&#10;一人当たり面積">
          <a:extLst>
            <a:ext uri="{FF2B5EF4-FFF2-40B4-BE49-F238E27FC236}">
              <a16:creationId xmlns:a16="http://schemas.microsoft.com/office/drawing/2014/main" id="{DB7D6D46-AF10-4DB5-AA8F-5A0D36116834}"/>
            </a:ext>
          </a:extLst>
        </xdr:cNvPr>
        <xdr:cNvSpPr txBox="1"/>
      </xdr:nvSpPr>
      <xdr:spPr>
        <a:xfrm>
          <a:off x="21075727" y="101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62678</xdr:rowOff>
    </xdr:from>
    <xdr:ext cx="469744" cy="259045"/>
    <xdr:sp macro="" textlink="">
      <xdr:nvSpPr>
        <xdr:cNvPr id="714" name="n_2mainValue【学校施設】&#10;一人当たり面積">
          <a:extLst>
            <a:ext uri="{FF2B5EF4-FFF2-40B4-BE49-F238E27FC236}">
              <a16:creationId xmlns:a16="http://schemas.microsoft.com/office/drawing/2014/main" id="{E3B81F1F-45C3-4D0B-BCE2-24A1E0994F41}"/>
            </a:ext>
          </a:extLst>
        </xdr:cNvPr>
        <xdr:cNvSpPr txBox="1"/>
      </xdr:nvSpPr>
      <xdr:spPr>
        <a:xfrm>
          <a:off x="20199427" y="101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69613</xdr:rowOff>
    </xdr:from>
    <xdr:ext cx="469744" cy="259045"/>
    <xdr:sp macro="" textlink="">
      <xdr:nvSpPr>
        <xdr:cNvPr id="715" name="n_3mainValue【学校施設】&#10;一人当たり面積">
          <a:extLst>
            <a:ext uri="{FF2B5EF4-FFF2-40B4-BE49-F238E27FC236}">
              <a16:creationId xmlns:a16="http://schemas.microsoft.com/office/drawing/2014/main" id="{CD63B894-9548-4FC1-A584-D6D3CE47D57B}"/>
            </a:ext>
          </a:extLst>
        </xdr:cNvPr>
        <xdr:cNvSpPr txBox="1"/>
      </xdr:nvSpPr>
      <xdr:spPr>
        <a:xfrm>
          <a:off x="193104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75557</xdr:rowOff>
    </xdr:from>
    <xdr:ext cx="469744" cy="259045"/>
    <xdr:sp macro="" textlink="">
      <xdr:nvSpPr>
        <xdr:cNvPr id="716" name="n_4mainValue【学校施設】&#10;一人当たり面積">
          <a:extLst>
            <a:ext uri="{FF2B5EF4-FFF2-40B4-BE49-F238E27FC236}">
              <a16:creationId xmlns:a16="http://schemas.microsoft.com/office/drawing/2014/main" id="{0CF9C30D-16CF-420A-ACFC-A2F085F8C159}"/>
            </a:ext>
          </a:extLst>
        </xdr:cNvPr>
        <xdr:cNvSpPr txBox="1"/>
      </xdr:nvSpPr>
      <xdr:spPr>
        <a:xfrm>
          <a:off x="18421427" y="101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4AC85C50-B123-43F5-9C05-D6BA0D56E0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106528B5-1FDA-4387-83C3-E51F16B015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B952F97-2EF5-4171-BE8B-40C6BAC21F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E28A8B9-425C-452B-9AD8-5418954CBD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16F4C9D-925B-4D7F-A432-0BE9CA5BC4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FC591B8-6883-4D68-A3BC-BB3B427810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44DE3B6-C943-4F95-B519-93A0557350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42FF41EE-49DD-46D9-ABA2-376025509C5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8F5BF804-8360-4991-82ED-94071B0F31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B4B8A986-1A20-4169-AACE-5282945D32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31762812-C7F4-40CC-8055-CBB6D11F1A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55F0FDF1-4F51-4D35-98E6-D541EC3B49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FD6BA718-D04F-492F-B270-AB46F38245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4D06A1B4-55A6-435D-9B1D-340E7FBBF8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D1628EB5-8D10-4A64-9D27-E2A2E2976D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7A63C9AB-6620-45EC-8846-A91773DD9F9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5B4C7FFD-BCCC-4B6C-8864-DEE9483555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8CDD5DA7-7E93-4187-98CC-7D741E49CE4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D3D51446-078E-45B2-BF06-B7C97ABB31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D689D62D-6EEE-43CE-A7AC-B8968F3155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7B7FF8B4-7273-44FA-9DDD-6D30AF14A0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52B1836-B4E4-41D0-8AA7-ABFEAC8F8D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3FD24653-E44F-4684-80B3-2E84CCD867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23A3429F-DD63-49D8-8353-9F39CDE77F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329EF7E8-EA4D-4D7E-9994-B5B558F7BF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F5C6CC52-0272-44DB-863E-97BCDC1F56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846806BC-1A53-4198-B84C-878397A2F64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47AEFCDC-75D1-4F59-8921-7E872A88B73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76579EEE-92AD-49EA-B023-AC38C453CA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EC16BB97-CA34-4F47-9355-8FAC0A561B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B196B104-655C-4D54-A935-5DFB4DD642F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E6D6AA7F-F86B-4ABD-A015-EDA0E939B0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20AC4ACD-C953-4416-8EFA-8D048037270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A2D83078-EC4E-407A-B9BB-738A337C73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1185C134-0475-473C-8616-0A59BC750A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48E44044-2A13-4C68-A9F1-808D52DFDF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D82080B4-C2ED-4963-88CF-8750F65076F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593D734E-4CDE-470D-9F8E-95A137910AD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F547B51A-B7BB-44D1-A8F7-3679682F377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7FA5B063-CA39-4678-855E-40DC6ED0DB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CBCFA993-AF31-416C-A1A4-ED983C4E7C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8" name="直線コネクタ 757">
          <a:extLst>
            <a:ext uri="{FF2B5EF4-FFF2-40B4-BE49-F238E27FC236}">
              <a16:creationId xmlns:a16="http://schemas.microsoft.com/office/drawing/2014/main" id="{58B764B6-C0FB-430B-93B3-F9A5703949FB}"/>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公民館】&#10;有形固定資産減価償却率最小値テキスト">
          <a:extLst>
            <a:ext uri="{FF2B5EF4-FFF2-40B4-BE49-F238E27FC236}">
              <a16:creationId xmlns:a16="http://schemas.microsoft.com/office/drawing/2014/main" id="{F59965D2-6206-4551-912E-6BDE405D7C8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a:extLst>
            <a:ext uri="{FF2B5EF4-FFF2-40B4-BE49-F238E27FC236}">
              <a16:creationId xmlns:a16="http://schemas.microsoft.com/office/drawing/2014/main" id="{EA305C8B-0D67-4DFB-A610-F7A1510BFC2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1" name="【公民館】&#10;有形固定資産減価償却率最大値テキスト">
          <a:extLst>
            <a:ext uri="{FF2B5EF4-FFF2-40B4-BE49-F238E27FC236}">
              <a16:creationId xmlns:a16="http://schemas.microsoft.com/office/drawing/2014/main" id="{680E0858-0EAB-4D3D-B456-69440D31D8F8}"/>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2" name="直線コネクタ 761">
          <a:extLst>
            <a:ext uri="{FF2B5EF4-FFF2-40B4-BE49-F238E27FC236}">
              <a16:creationId xmlns:a16="http://schemas.microsoft.com/office/drawing/2014/main" id="{87658954-B8B2-4754-B3D4-87754D1CC596}"/>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3" name="【公民館】&#10;有形固定資産減価償却率平均値テキスト">
          <a:extLst>
            <a:ext uri="{FF2B5EF4-FFF2-40B4-BE49-F238E27FC236}">
              <a16:creationId xmlns:a16="http://schemas.microsoft.com/office/drawing/2014/main" id="{B69EDD23-34D7-45F3-BA62-C577D4F7D2C4}"/>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4" name="フローチャート: 判断 763">
          <a:extLst>
            <a:ext uri="{FF2B5EF4-FFF2-40B4-BE49-F238E27FC236}">
              <a16:creationId xmlns:a16="http://schemas.microsoft.com/office/drawing/2014/main" id="{F40D97DB-80F8-4A1F-A58C-F9E98C621C69}"/>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5" name="フローチャート: 判断 764">
          <a:extLst>
            <a:ext uri="{FF2B5EF4-FFF2-40B4-BE49-F238E27FC236}">
              <a16:creationId xmlns:a16="http://schemas.microsoft.com/office/drawing/2014/main" id="{46F711E6-3C76-43B2-8774-B2D993304947}"/>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6" name="フローチャート: 判断 765">
          <a:extLst>
            <a:ext uri="{FF2B5EF4-FFF2-40B4-BE49-F238E27FC236}">
              <a16:creationId xmlns:a16="http://schemas.microsoft.com/office/drawing/2014/main" id="{49009084-BA03-40A5-AC35-869F8E6A130B}"/>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7" name="フローチャート: 判断 766">
          <a:extLst>
            <a:ext uri="{FF2B5EF4-FFF2-40B4-BE49-F238E27FC236}">
              <a16:creationId xmlns:a16="http://schemas.microsoft.com/office/drawing/2014/main" id="{4EDA610A-7CEB-4811-B422-AC68FBCCC37E}"/>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68" name="フローチャート: 判断 767">
          <a:extLst>
            <a:ext uri="{FF2B5EF4-FFF2-40B4-BE49-F238E27FC236}">
              <a16:creationId xmlns:a16="http://schemas.microsoft.com/office/drawing/2014/main" id="{A69955E7-9434-4F4D-B119-34986DCE201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8158378-8ED7-402E-B2D1-0A36E34058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A3DB689-AE64-4730-AF49-A5EC8FFBE1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C85E440-2C35-4A5A-A2E8-4C2C2ED1F6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FDAC1D1-EEAD-4FDA-B7F1-44D5405FAB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DDF3642-96FA-4814-93BE-6331691266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774" name="楕円 773">
          <a:extLst>
            <a:ext uri="{FF2B5EF4-FFF2-40B4-BE49-F238E27FC236}">
              <a16:creationId xmlns:a16="http://schemas.microsoft.com/office/drawing/2014/main" id="{9B0B31DD-AD9E-400A-9ADD-F11948218535}"/>
            </a:ext>
          </a:extLst>
        </xdr:cNvPr>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775" name="【公民館】&#10;有形固定資産減価償却率該当値テキスト">
          <a:extLst>
            <a:ext uri="{FF2B5EF4-FFF2-40B4-BE49-F238E27FC236}">
              <a16:creationId xmlns:a16="http://schemas.microsoft.com/office/drawing/2014/main" id="{A4BA92D4-2DD3-4E59-8E0E-30FB6DAFE041}"/>
            </a:ext>
          </a:extLst>
        </xdr:cNvPr>
        <xdr:cNvSpPr txBox="1"/>
      </xdr:nvSpPr>
      <xdr:spPr>
        <a:xfrm>
          <a:off x="16357600"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776" name="楕円 775">
          <a:extLst>
            <a:ext uri="{FF2B5EF4-FFF2-40B4-BE49-F238E27FC236}">
              <a16:creationId xmlns:a16="http://schemas.microsoft.com/office/drawing/2014/main" id="{91C53941-11E2-4E66-AFDA-B83AD73CDBF3}"/>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131718</xdr:rowOff>
    </xdr:to>
    <xdr:cxnSp macro="">
      <xdr:nvCxnSpPr>
        <xdr:cNvPr id="777" name="直線コネクタ 776">
          <a:extLst>
            <a:ext uri="{FF2B5EF4-FFF2-40B4-BE49-F238E27FC236}">
              <a16:creationId xmlns:a16="http://schemas.microsoft.com/office/drawing/2014/main" id="{707994CD-13AF-4652-8BEF-6F25AB12CB2D}"/>
            </a:ext>
          </a:extLst>
        </xdr:cNvPr>
        <xdr:cNvCxnSpPr/>
      </xdr:nvCxnSpPr>
      <xdr:spPr>
        <a:xfrm>
          <a:off x="15481300" y="181013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778" name="楕円 777">
          <a:extLst>
            <a:ext uri="{FF2B5EF4-FFF2-40B4-BE49-F238E27FC236}">
              <a16:creationId xmlns:a16="http://schemas.microsoft.com/office/drawing/2014/main" id="{6A539ABF-9564-4042-BC85-64F4C6BB45DE}"/>
            </a:ext>
          </a:extLst>
        </xdr:cNvPr>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107</xdr:row>
      <xdr:rowOff>149679</xdr:rowOff>
    </xdr:to>
    <xdr:cxnSp macro="">
      <xdr:nvCxnSpPr>
        <xdr:cNvPr id="779" name="直線コネクタ 778">
          <a:extLst>
            <a:ext uri="{FF2B5EF4-FFF2-40B4-BE49-F238E27FC236}">
              <a16:creationId xmlns:a16="http://schemas.microsoft.com/office/drawing/2014/main" id="{213FAB4C-7850-4B73-959F-4A65AC86D954}"/>
            </a:ext>
          </a:extLst>
        </xdr:cNvPr>
        <xdr:cNvCxnSpPr/>
      </xdr:nvCxnSpPr>
      <xdr:spPr>
        <a:xfrm flipV="1">
          <a:off x="14592300" y="18101311"/>
          <a:ext cx="8890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780" name="楕円 779">
          <a:extLst>
            <a:ext uri="{FF2B5EF4-FFF2-40B4-BE49-F238E27FC236}">
              <a16:creationId xmlns:a16="http://schemas.microsoft.com/office/drawing/2014/main" id="{F05AC6EE-E342-4EC2-9E8C-9A96359C678B}"/>
            </a:ext>
          </a:extLst>
        </xdr:cNvPr>
        <xdr:cNvSpPr/>
      </xdr:nvSpPr>
      <xdr:spPr>
        <a:xfrm>
          <a:off x="1365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117021</xdr:rowOff>
    </xdr:from>
    <xdr:to>
      <xdr:col>76</xdr:col>
      <xdr:colOff>114300</xdr:colOff>
      <xdr:row>107</xdr:row>
      <xdr:rowOff>149679</xdr:rowOff>
    </xdr:to>
    <xdr:cxnSp macro="">
      <xdr:nvCxnSpPr>
        <xdr:cNvPr id="781" name="直線コネクタ 780">
          <a:extLst>
            <a:ext uri="{FF2B5EF4-FFF2-40B4-BE49-F238E27FC236}">
              <a16:creationId xmlns:a16="http://schemas.microsoft.com/office/drawing/2014/main" id="{A4DA6B1B-B9C6-4B3F-A13C-789E5AD46076}"/>
            </a:ext>
          </a:extLst>
        </xdr:cNvPr>
        <xdr:cNvCxnSpPr/>
      </xdr:nvCxnSpPr>
      <xdr:spPr>
        <a:xfrm>
          <a:off x="13703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33564</xdr:rowOff>
    </xdr:from>
    <xdr:to>
      <xdr:col>67</xdr:col>
      <xdr:colOff>101600</xdr:colOff>
      <xdr:row>107</xdr:row>
      <xdr:rowOff>135164</xdr:rowOff>
    </xdr:to>
    <xdr:sp macro="" textlink="">
      <xdr:nvSpPr>
        <xdr:cNvPr id="782" name="楕円 781">
          <a:extLst>
            <a:ext uri="{FF2B5EF4-FFF2-40B4-BE49-F238E27FC236}">
              <a16:creationId xmlns:a16="http://schemas.microsoft.com/office/drawing/2014/main" id="{7EAA3134-0786-4142-BC9A-B686658B24C1}"/>
            </a:ext>
          </a:extLst>
        </xdr:cNvPr>
        <xdr:cNvSpPr/>
      </xdr:nvSpPr>
      <xdr:spPr>
        <a:xfrm>
          <a:off x="12763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84364</xdr:rowOff>
    </xdr:from>
    <xdr:to>
      <xdr:col>71</xdr:col>
      <xdr:colOff>177800</xdr:colOff>
      <xdr:row>107</xdr:row>
      <xdr:rowOff>117021</xdr:rowOff>
    </xdr:to>
    <xdr:cxnSp macro="">
      <xdr:nvCxnSpPr>
        <xdr:cNvPr id="783" name="直線コネクタ 782">
          <a:extLst>
            <a:ext uri="{FF2B5EF4-FFF2-40B4-BE49-F238E27FC236}">
              <a16:creationId xmlns:a16="http://schemas.microsoft.com/office/drawing/2014/main" id="{7606BF07-5155-42B3-AD10-12AB4E45820B}"/>
            </a:ext>
          </a:extLst>
        </xdr:cNvPr>
        <xdr:cNvCxnSpPr/>
      </xdr:nvCxnSpPr>
      <xdr:spPr>
        <a:xfrm>
          <a:off x="12814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84" name="n_1aveValue【公民館】&#10;有形固定資産減価償却率">
          <a:extLst>
            <a:ext uri="{FF2B5EF4-FFF2-40B4-BE49-F238E27FC236}">
              <a16:creationId xmlns:a16="http://schemas.microsoft.com/office/drawing/2014/main" id="{B3CD7D97-6F6B-4A50-81A1-90315B81EFA4}"/>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5" name="n_2aveValue【公民館】&#10;有形固定資産減価償却率">
          <a:extLst>
            <a:ext uri="{FF2B5EF4-FFF2-40B4-BE49-F238E27FC236}">
              <a16:creationId xmlns:a16="http://schemas.microsoft.com/office/drawing/2014/main" id="{4A6CD7CC-8AD3-4267-9AED-EE16D8B4AF6C}"/>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786" name="n_3aveValue【公民館】&#10;有形固定資産減価償却率">
          <a:extLst>
            <a:ext uri="{FF2B5EF4-FFF2-40B4-BE49-F238E27FC236}">
              <a16:creationId xmlns:a16="http://schemas.microsoft.com/office/drawing/2014/main" id="{B5B84CCE-0693-48EF-BEBF-CAD954A8BA76}"/>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87" name="n_4aveValue【公民館】&#10;有形固定資産減価償却率">
          <a:extLst>
            <a:ext uri="{FF2B5EF4-FFF2-40B4-BE49-F238E27FC236}">
              <a16:creationId xmlns:a16="http://schemas.microsoft.com/office/drawing/2014/main" id="{8BDC1CF2-EAC7-413F-A0F9-D76C49772548}"/>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166388</xdr:rowOff>
    </xdr:from>
    <xdr:ext cx="405111" cy="259045"/>
    <xdr:sp macro="" textlink="">
      <xdr:nvSpPr>
        <xdr:cNvPr id="788" name="n_1mainValue【公民館】&#10;有形固定資産減価償却率">
          <a:extLst>
            <a:ext uri="{FF2B5EF4-FFF2-40B4-BE49-F238E27FC236}">
              <a16:creationId xmlns:a16="http://schemas.microsoft.com/office/drawing/2014/main" id="{F1C175A1-30D6-4E84-9200-41300A8726E8}"/>
            </a:ext>
          </a:extLst>
        </xdr:cNvPr>
        <xdr:cNvSpPr txBox="1"/>
      </xdr:nvSpPr>
      <xdr:spPr>
        <a:xfrm>
          <a:off x="15266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789" name="n_2mainValue【公民館】&#10;有形固定資産減価償却率">
          <a:extLst>
            <a:ext uri="{FF2B5EF4-FFF2-40B4-BE49-F238E27FC236}">
              <a16:creationId xmlns:a16="http://schemas.microsoft.com/office/drawing/2014/main" id="{26FD30DF-5A2D-4162-B8A0-5FCD3CF212ED}"/>
            </a:ext>
          </a:extLst>
        </xdr:cNvPr>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790" name="n_3mainValue【公民館】&#10;有形固定資産減価償却率">
          <a:extLst>
            <a:ext uri="{FF2B5EF4-FFF2-40B4-BE49-F238E27FC236}">
              <a16:creationId xmlns:a16="http://schemas.microsoft.com/office/drawing/2014/main" id="{D72EC4FF-EEA2-40FF-8B6F-E84C937124DF}"/>
            </a:ext>
          </a:extLst>
        </xdr:cNvPr>
        <xdr:cNvSpPr txBox="1"/>
      </xdr:nvSpPr>
      <xdr:spPr>
        <a:xfrm>
          <a:off x="13500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126291</xdr:rowOff>
    </xdr:from>
    <xdr:ext cx="405111" cy="259045"/>
    <xdr:sp macro="" textlink="">
      <xdr:nvSpPr>
        <xdr:cNvPr id="791" name="n_4mainValue【公民館】&#10;有形固定資産減価償却率">
          <a:extLst>
            <a:ext uri="{FF2B5EF4-FFF2-40B4-BE49-F238E27FC236}">
              <a16:creationId xmlns:a16="http://schemas.microsoft.com/office/drawing/2014/main" id="{51386F6F-8206-48AB-A50E-F7DDCC9CAFC9}"/>
            </a:ext>
          </a:extLst>
        </xdr:cNvPr>
        <xdr:cNvSpPr txBox="1"/>
      </xdr:nvSpPr>
      <xdr:spPr>
        <a:xfrm>
          <a:off x="12611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517DA6E8-71B9-45C9-89CA-E30BF22486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32EA173E-197E-4BDD-9F45-1BFD10E7D3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F33FEC30-0ED6-439A-B5EE-7E9E49C7C9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9BFF7745-DA35-4F6F-8D0E-64120B5143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FF97CBE9-A043-4445-8ECF-50DE1F7663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13984F28-E5E8-432C-9F8C-DC7CE7F41C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73C3034F-5DB8-4484-B268-2AE5B725F5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251551EF-E469-4A9C-A937-888F3E0013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AA2D79C1-9780-4B77-BD9F-4A787E8895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E8BB57DC-DBE2-4EC7-8CD7-8F89A33767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4441C6CA-426E-42D1-8F12-7A5F4C144D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B5D4C698-6911-4248-AA7C-903A5BCAD55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799939DB-832F-41AC-B513-C32DAC32076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95AE9DC-646B-41BF-B768-932EAD5F76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3DDF5031-673D-4633-AB86-6C2FADCD006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7BD2026C-E659-45E5-B77D-7346EDAD550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91E2C5A7-D921-4655-AD10-6090A2B397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B6A33BFE-BC6C-4858-99DB-E2F5093F39A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53BEC4CF-F2CF-4CED-8525-A3E4886115F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6D3BB3EF-BFD3-48AD-A1A1-D9DB9B613ED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5DAB1705-2F72-42BB-BA3A-3900E2DA45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A58E9CB5-9FFA-4EEE-BB55-A829F62C14D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1EAB3354-864D-44B5-AFE3-6BC8097155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5" name="直線コネクタ 814">
          <a:extLst>
            <a:ext uri="{FF2B5EF4-FFF2-40B4-BE49-F238E27FC236}">
              <a16:creationId xmlns:a16="http://schemas.microsoft.com/office/drawing/2014/main" id="{8D6F13D1-84C3-4A96-B3FA-A22353CC83C9}"/>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6" name="【公民館】&#10;一人当たり面積最小値テキスト">
          <a:extLst>
            <a:ext uri="{FF2B5EF4-FFF2-40B4-BE49-F238E27FC236}">
              <a16:creationId xmlns:a16="http://schemas.microsoft.com/office/drawing/2014/main" id="{889E9A93-144B-4D44-8807-3D147FB20E17}"/>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7" name="直線コネクタ 816">
          <a:extLst>
            <a:ext uri="{FF2B5EF4-FFF2-40B4-BE49-F238E27FC236}">
              <a16:creationId xmlns:a16="http://schemas.microsoft.com/office/drawing/2014/main" id="{E8EBD62E-AD0F-4598-A12B-9CCDD74B6667}"/>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8" name="【公民館】&#10;一人当たり面積最大値テキスト">
          <a:extLst>
            <a:ext uri="{FF2B5EF4-FFF2-40B4-BE49-F238E27FC236}">
              <a16:creationId xmlns:a16="http://schemas.microsoft.com/office/drawing/2014/main" id="{EF04606E-E1D9-4F82-8AC7-63DC1B41955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9" name="直線コネクタ 818">
          <a:extLst>
            <a:ext uri="{FF2B5EF4-FFF2-40B4-BE49-F238E27FC236}">
              <a16:creationId xmlns:a16="http://schemas.microsoft.com/office/drawing/2014/main" id="{F23393CC-20E2-4C39-83BA-66E957A27D73}"/>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20" name="【公民館】&#10;一人当たり面積平均値テキスト">
          <a:extLst>
            <a:ext uri="{FF2B5EF4-FFF2-40B4-BE49-F238E27FC236}">
              <a16:creationId xmlns:a16="http://schemas.microsoft.com/office/drawing/2014/main" id="{A6B23AF6-9306-4B91-AD75-339EE45527D6}"/>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1" name="フローチャート: 判断 820">
          <a:extLst>
            <a:ext uri="{FF2B5EF4-FFF2-40B4-BE49-F238E27FC236}">
              <a16:creationId xmlns:a16="http://schemas.microsoft.com/office/drawing/2014/main" id="{0E6283CE-D643-450B-8824-E44A8ED71987}"/>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2" name="フローチャート: 判断 821">
          <a:extLst>
            <a:ext uri="{FF2B5EF4-FFF2-40B4-BE49-F238E27FC236}">
              <a16:creationId xmlns:a16="http://schemas.microsoft.com/office/drawing/2014/main" id="{1A528A0A-64E4-463B-A2F2-859B799701D9}"/>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3" name="フローチャート: 判断 822">
          <a:extLst>
            <a:ext uri="{FF2B5EF4-FFF2-40B4-BE49-F238E27FC236}">
              <a16:creationId xmlns:a16="http://schemas.microsoft.com/office/drawing/2014/main" id="{6551145C-051A-4579-A2BF-89F196575758}"/>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4" name="フローチャート: 判断 823">
          <a:extLst>
            <a:ext uri="{FF2B5EF4-FFF2-40B4-BE49-F238E27FC236}">
              <a16:creationId xmlns:a16="http://schemas.microsoft.com/office/drawing/2014/main" id="{A23B6C62-A169-4EF2-9DFA-6A7748E51E30}"/>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825" name="フローチャート: 判断 824">
          <a:extLst>
            <a:ext uri="{FF2B5EF4-FFF2-40B4-BE49-F238E27FC236}">
              <a16:creationId xmlns:a16="http://schemas.microsoft.com/office/drawing/2014/main" id="{EBF350CE-B6F0-4FEC-A149-522339D5D558}"/>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DFFA9CC-43FD-4620-8769-1AEEE6EB2A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AD8C797-EB8E-481D-88D6-BB3C4D94F2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E0B993D-223C-4B8B-BC5F-AF47762ED7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B3C5D3-B5BC-4895-A363-AA8DD2E3E0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B3F684B-AC78-4DDE-B2F3-FF52D5BA8F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32829</xdr:rowOff>
    </xdr:from>
    <xdr:to>
      <xdr:col>116</xdr:col>
      <xdr:colOff>114300</xdr:colOff>
      <xdr:row>103</xdr:row>
      <xdr:rowOff>134429</xdr:rowOff>
    </xdr:to>
    <xdr:sp macro="" textlink="">
      <xdr:nvSpPr>
        <xdr:cNvPr id="831" name="楕円 830">
          <a:extLst>
            <a:ext uri="{FF2B5EF4-FFF2-40B4-BE49-F238E27FC236}">
              <a16:creationId xmlns:a16="http://schemas.microsoft.com/office/drawing/2014/main" id="{24C4341C-7407-4C08-9277-AC67E99B940E}"/>
            </a:ext>
          </a:extLst>
        </xdr:cNvPr>
        <xdr:cNvSpPr/>
      </xdr:nvSpPr>
      <xdr:spPr>
        <a:xfrm>
          <a:off x="22110700" y="1769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55706</xdr:rowOff>
    </xdr:from>
    <xdr:ext cx="469744" cy="259045"/>
    <xdr:sp macro="" textlink="">
      <xdr:nvSpPr>
        <xdr:cNvPr id="832" name="【公民館】&#10;一人当たり面積該当値テキスト">
          <a:extLst>
            <a:ext uri="{FF2B5EF4-FFF2-40B4-BE49-F238E27FC236}">
              <a16:creationId xmlns:a16="http://schemas.microsoft.com/office/drawing/2014/main" id="{19B68F19-35D1-45CB-AFD8-07EA150F6E84}"/>
            </a:ext>
          </a:extLst>
        </xdr:cNvPr>
        <xdr:cNvSpPr txBox="1"/>
      </xdr:nvSpPr>
      <xdr:spPr>
        <a:xfrm>
          <a:off x="22199600" y="1754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35497</xdr:rowOff>
    </xdr:from>
    <xdr:to>
      <xdr:col>112</xdr:col>
      <xdr:colOff>38100</xdr:colOff>
      <xdr:row>103</xdr:row>
      <xdr:rowOff>137097</xdr:rowOff>
    </xdr:to>
    <xdr:sp macro="" textlink="">
      <xdr:nvSpPr>
        <xdr:cNvPr id="833" name="楕円 832">
          <a:extLst>
            <a:ext uri="{FF2B5EF4-FFF2-40B4-BE49-F238E27FC236}">
              <a16:creationId xmlns:a16="http://schemas.microsoft.com/office/drawing/2014/main" id="{859011CD-4D93-447A-802B-4658E82E034F}"/>
            </a:ext>
          </a:extLst>
        </xdr:cNvPr>
        <xdr:cNvSpPr/>
      </xdr:nvSpPr>
      <xdr:spPr>
        <a:xfrm>
          <a:off x="21272500" y="176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83629</xdr:rowOff>
    </xdr:from>
    <xdr:to>
      <xdr:col>116</xdr:col>
      <xdr:colOff>63500</xdr:colOff>
      <xdr:row>103</xdr:row>
      <xdr:rowOff>86297</xdr:rowOff>
    </xdr:to>
    <xdr:cxnSp macro="">
      <xdr:nvCxnSpPr>
        <xdr:cNvPr id="834" name="直線コネクタ 833">
          <a:extLst>
            <a:ext uri="{FF2B5EF4-FFF2-40B4-BE49-F238E27FC236}">
              <a16:creationId xmlns:a16="http://schemas.microsoft.com/office/drawing/2014/main" id="{203C21C6-F8E3-45E9-93FE-E6B0A762D4CC}"/>
            </a:ext>
          </a:extLst>
        </xdr:cNvPr>
        <xdr:cNvCxnSpPr/>
      </xdr:nvCxnSpPr>
      <xdr:spPr>
        <a:xfrm flipV="1">
          <a:off x="21323300" y="17742979"/>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835" name="楕円 834">
          <a:extLst>
            <a:ext uri="{FF2B5EF4-FFF2-40B4-BE49-F238E27FC236}">
              <a16:creationId xmlns:a16="http://schemas.microsoft.com/office/drawing/2014/main" id="{42FFA1B0-BF83-48CB-AC09-9F098E2D80DE}"/>
            </a:ext>
          </a:extLst>
        </xdr:cNvPr>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86297</xdr:rowOff>
    </xdr:from>
    <xdr:to>
      <xdr:col>111</xdr:col>
      <xdr:colOff>177800</xdr:colOff>
      <xdr:row>108</xdr:row>
      <xdr:rowOff>57913</xdr:rowOff>
    </xdr:to>
    <xdr:cxnSp macro="">
      <xdr:nvCxnSpPr>
        <xdr:cNvPr id="836" name="直線コネクタ 835">
          <a:extLst>
            <a:ext uri="{FF2B5EF4-FFF2-40B4-BE49-F238E27FC236}">
              <a16:creationId xmlns:a16="http://schemas.microsoft.com/office/drawing/2014/main" id="{C593DFED-8DCC-4EEB-84F7-148458A732EF}"/>
            </a:ext>
          </a:extLst>
        </xdr:cNvPr>
        <xdr:cNvCxnSpPr/>
      </xdr:nvCxnSpPr>
      <xdr:spPr>
        <a:xfrm flipV="1">
          <a:off x="20434300" y="17745647"/>
          <a:ext cx="889000" cy="82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8065</xdr:rowOff>
    </xdr:from>
    <xdr:to>
      <xdr:col>102</xdr:col>
      <xdr:colOff>165100</xdr:colOff>
      <xdr:row>108</xdr:row>
      <xdr:rowOff>109665</xdr:rowOff>
    </xdr:to>
    <xdr:sp macro="" textlink="">
      <xdr:nvSpPr>
        <xdr:cNvPr id="837" name="楕円 836">
          <a:extLst>
            <a:ext uri="{FF2B5EF4-FFF2-40B4-BE49-F238E27FC236}">
              <a16:creationId xmlns:a16="http://schemas.microsoft.com/office/drawing/2014/main" id="{F8DAE758-CBCA-4472-ABEC-10F9315D8C6E}"/>
            </a:ext>
          </a:extLst>
        </xdr:cNvPr>
        <xdr:cNvSpPr/>
      </xdr:nvSpPr>
      <xdr:spPr>
        <a:xfrm>
          <a:off x="19494500" y="1852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57913</xdr:rowOff>
    </xdr:from>
    <xdr:to>
      <xdr:col>107</xdr:col>
      <xdr:colOff>50800</xdr:colOff>
      <xdr:row>108</xdr:row>
      <xdr:rowOff>58865</xdr:rowOff>
    </xdr:to>
    <xdr:cxnSp macro="">
      <xdr:nvCxnSpPr>
        <xdr:cNvPr id="838" name="直線コネクタ 837">
          <a:extLst>
            <a:ext uri="{FF2B5EF4-FFF2-40B4-BE49-F238E27FC236}">
              <a16:creationId xmlns:a16="http://schemas.microsoft.com/office/drawing/2014/main" id="{686243D5-4AD9-4F39-B1EE-BDB7FE321B79}"/>
            </a:ext>
          </a:extLst>
        </xdr:cNvPr>
        <xdr:cNvCxnSpPr/>
      </xdr:nvCxnSpPr>
      <xdr:spPr>
        <a:xfrm flipV="1">
          <a:off x="19545300" y="1857451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9017</xdr:rowOff>
    </xdr:from>
    <xdr:to>
      <xdr:col>98</xdr:col>
      <xdr:colOff>38100</xdr:colOff>
      <xdr:row>108</xdr:row>
      <xdr:rowOff>110617</xdr:rowOff>
    </xdr:to>
    <xdr:sp macro="" textlink="">
      <xdr:nvSpPr>
        <xdr:cNvPr id="839" name="楕円 838">
          <a:extLst>
            <a:ext uri="{FF2B5EF4-FFF2-40B4-BE49-F238E27FC236}">
              <a16:creationId xmlns:a16="http://schemas.microsoft.com/office/drawing/2014/main" id="{62AEF908-1A1F-4586-AC63-BB14CA10421E}"/>
            </a:ext>
          </a:extLst>
        </xdr:cNvPr>
        <xdr:cNvSpPr/>
      </xdr:nvSpPr>
      <xdr:spPr>
        <a:xfrm>
          <a:off x="18605500" y="185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58865</xdr:rowOff>
    </xdr:from>
    <xdr:to>
      <xdr:col>102</xdr:col>
      <xdr:colOff>114300</xdr:colOff>
      <xdr:row>108</xdr:row>
      <xdr:rowOff>59817</xdr:rowOff>
    </xdr:to>
    <xdr:cxnSp macro="">
      <xdr:nvCxnSpPr>
        <xdr:cNvPr id="840" name="直線コネクタ 839">
          <a:extLst>
            <a:ext uri="{FF2B5EF4-FFF2-40B4-BE49-F238E27FC236}">
              <a16:creationId xmlns:a16="http://schemas.microsoft.com/office/drawing/2014/main" id="{1E7298A0-BCEB-453B-90D7-EBA73A67F292}"/>
            </a:ext>
          </a:extLst>
        </xdr:cNvPr>
        <xdr:cNvCxnSpPr/>
      </xdr:nvCxnSpPr>
      <xdr:spPr>
        <a:xfrm flipV="1">
          <a:off x="18656300" y="1857546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41" name="n_1aveValue【公民館】&#10;一人当たり面積">
          <a:extLst>
            <a:ext uri="{FF2B5EF4-FFF2-40B4-BE49-F238E27FC236}">
              <a16:creationId xmlns:a16="http://schemas.microsoft.com/office/drawing/2014/main" id="{FA5F055E-5012-4F6F-807B-A57F5C08C46F}"/>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42" name="n_2aveValue【公民館】&#10;一人当たり面積">
          <a:extLst>
            <a:ext uri="{FF2B5EF4-FFF2-40B4-BE49-F238E27FC236}">
              <a16:creationId xmlns:a16="http://schemas.microsoft.com/office/drawing/2014/main" id="{F0E94E92-B809-45B6-B7DD-B4D60E6C60BE}"/>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843" name="n_3aveValue【公民館】&#10;一人当たり面積">
          <a:extLst>
            <a:ext uri="{FF2B5EF4-FFF2-40B4-BE49-F238E27FC236}">
              <a16:creationId xmlns:a16="http://schemas.microsoft.com/office/drawing/2014/main" id="{69C5C03B-B929-4481-B4C2-FBF09E22780D}"/>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844" name="n_4aveValue【公民館】&#10;一人当たり面積">
          <a:extLst>
            <a:ext uri="{FF2B5EF4-FFF2-40B4-BE49-F238E27FC236}">
              <a16:creationId xmlns:a16="http://schemas.microsoft.com/office/drawing/2014/main" id="{4791541C-E270-4901-B6EB-BE285031A975}"/>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153624</xdr:rowOff>
    </xdr:from>
    <xdr:ext cx="469744" cy="259045"/>
    <xdr:sp macro="" textlink="">
      <xdr:nvSpPr>
        <xdr:cNvPr id="845" name="n_1mainValue【公民館】&#10;一人当たり面積">
          <a:extLst>
            <a:ext uri="{FF2B5EF4-FFF2-40B4-BE49-F238E27FC236}">
              <a16:creationId xmlns:a16="http://schemas.microsoft.com/office/drawing/2014/main" id="{F382E6AC-791F-47B2-B81C-2EAF3E36983A}"/>
            </a:ext>
          </a:extLst>
        </xdr:cNvPr>
        <xdr:cNvSpPr txBox="1"/>
      </xdr:nvSpPr>
      <xdr:spPr>
        <a:xfrm>
          <a:off x="21075727" y="1747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846" name="n_2mainValue【公民館】&#10;一人当たり面積">
          <a:extLst>
            <a:ext uri="{FF2B5EF4-FFF2-40B4-BE49-F238E27FC236}">
              <a16:creationId xmlns:a16="http://schemas.microsoft.com/office/drawing/2014/main" id="{7243DE3C-9C92-4F30-B59E-3567E7542453}"/>
            </a:ext>
          </a:extLst>
        </xdr:cNvPr>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100792</xdr:rowOff>
    </xdr:from>
    <xdr:ext cx="469744" cy="259045"/>
    <xdr:sp macro="" textlink="">
      <xdr:nvSpPr>
        <xdr:cNvPr id="847" name="n_3mainValue【公民館】&#10;一人当たり面積">
          <a:extLst>
            <a:ext uri="{FF2B5EF4-FFF2-40B4-BE49-F238E27FC236}">
              <a16:creationId xmlns:a16="http://schemas.microsoft.com/office/drawing/2014/main" id="{0D6BD28C-2EED-47C4-8E99-AFD5384230A6}"/>
            </a:ext>
          </a:extLst>
        </xdr:cNvPr>
        <xdr:cNvSpPr txBox="1"/>
      </xdr:nvSpPr>
      <xdr:spPr>
        <a:xfrm>
          <a:off x="19310427" y="1861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101744</xdr:rowOff>
    </xdr:from>
    <xdr:ext cx="469744" cy="259045"/>
    <xdr:sp macro="" textlink="">
      <xdr:nvSpPr>
        <xdr:cNvPr id="848" name="n_4mainValue【公民館】&#10;一人当たり面積">
          <a:extLst>
            <a:ext uri="{FF2B5EF4-FFF2-40B4-BE49-F238E27FC236}">
              <a16:creationId xmlns:a16="http://schemas.microsoft.com/office/drawing/2014/main" id="{B6983717-6EE2-4124-AFE7-28073AB775F8}"/>
            </a:ext>
          </a:extLst>
        </xdr:cNvPr>
        <xdr:cNvSpPr txBox="1"/>
      </xdr:nvSpPr>
      <xdr:spPr>
        <a:xfrm>
          <a:off x="18421427" y="1861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E8037434-72B3-484F-B276-CF8E5D7268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8315C468-D4C0-4F0F-8ABF-857C39F7471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C08651B5-7EB8-4B53-8AE9-AE6833CC4E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ほとんど類似団体と比べて平均を下回っているものの、公民館については、類似団体平均を上回っている。これは、粟国村中央公民館が耐用年数を経過しつつあるためである。今後は公共施設等総合計画に基づき、建て替えや撤去の対処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92907E-3800-4D61-AA7A-4C39161814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C698E9-4117-468D-914D-9117D3E6D0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FB2525-1544-4762-B3A8-BDE664BFBB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43EAF4-04FF-41CB-973F-BC70C9B562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EC9452-4CDE-49DF-A850-FD23972A6C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CF4F76-FBEA-45C4-B465-11E738E1DA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C69A9-D9F2-4832-919C-2DED816929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E3783C-8E81-46F6-96C2-4E8CC35A07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7CD704-C1D7-4523-986C-CD0BAB906A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C2D9A6-B4C1-468F-B573-D8DEF290C9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03641B-6B65-437F-9B6F-2A7856064F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C72D63-0B0E-4B3C-94D9-6CB7438EDA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D4C38A-45B5-46D2-A117-BA02AA681C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FC55D2-2182-4BA9-B69B-239A04B9AA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0F2AC1-0391-418D-9EDE-B788B3BA37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3587C85-C3D5-4D03-9D27-EC9F5867BA9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10648F-8DEC-430D-9FB3-EFB9F5F5FB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D4B0DE-02E4-491B-8F6E-A3E1D9EE37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765433-7AE0-4526-BDCC-31C311C210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5AD257-1A5D-40B1-A5F2-53C773CB49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F0C17B-7E38-4137-AE1E-0D710CBA9F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A12243-6912-4C1E-BFEB-624210E3EE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C234DA-EA15-48A6-8015-A1384D219B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D3D8E3-E8D0-4ECA-A0EE-E99A81749F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A921D4-B0A1-4133-9379-C43F4002F0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F03BE0-B14A-4001-8AE1-D78ADE1C73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2F5D06-1E7E-48CB-91BB-63CDE22E9F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A23A05-15EA-408B-9DA0-C31899FC97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A8072C-9B02-43F5-9C29-69FDB99159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BB5D10-7887-433F-A7A3-B5FCCFFC1C6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EC2EC8-05D1-402F-99E5-72B1196947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7D822B-0FFA-4FE9-95FA-CA067AF2F1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34" name="正方形/長方形 33">
          <a:extLst>
            <a:ext uri="{FF2B5EF4-FFF2-40B4-BE49-F238E27FC236}">
              <a16:creationId xmlns:a16="http://schemas.microsoft.com/office/drawing/2014/main" id="{CD067C71-DD83-4CDA-83DB-2BF73BDE1297}"/>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5" name="正方形/長方形 34">
          <a:extLst>
            <a:ext uri="{FF2B5EF4-FFF2-40B4-BE49-F238E27FC236}">
              <a16:creationId xmlns:a16="http://schemas.microsoft.com/office/drawing/2014/main" id="{EB0D8416-C38B-41E8-B407-0C33D907D954}"/>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6" name="正方形/長方形 35">
          <a:extLst>
            <a:ext uri="{FF2B5EF4-FFF2-40B4-BE49-F238E27FC236}">
              <a16:creationId xmlns:a16="http://schemas.microsoft.com/office/drawing/2014/main" id="{4F5B696F-F9D7-4988-881D-E9261744601E}"/>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7" name="正方形/長方形 36">
          <a:extLst>
            <a:ext uri="{FF2B5EF4-FFF2-40B4-BE49-F238E27FC236}">
              <a16:creationId xmlns:a16="http://schemas.microsoft.com/office/drawing/2014/main" id="{33453B44-FD37-4F3E-8447-69E26A8706B2}"/>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8" name="正方形/長方形 37">
          <a:extLst>
            <a:ext uri="{FF2B5EF4-FFF2-40B4-BE49-F238E27FC236}">
              <a16:creationId xmlns:a16="http://schemas.microsoft.com/office/drawing/2014/main" id="{23F70CFE-5F3D-4DEA-BDB8-EA9B759E0E9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9" name="正方形/長方形 38">
          <a:extLst>
            <a:ext uri="{FF2B5EF4-FFF2-40B4-BE49-F238E27FC236}">
              <a16:creationId xmlns:a16="http://schemas.microsoft.com/office/drawing/2014/main" id="{BD8ADD07-FA1E-41EC-A719-B2BC824856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40" name="正方形/長方形 39">
          <a:extLst>
            <a:ext uri="{FF2B5EF4-FFF2-40B4-BE49-F238E27FC236}">
              <a16:creationId xmlns:a16="http://schemas.microsoft.com/office/drawing/2014/main" id="{97C58CED-B194-4061-A62E-8296270AFDD3}"/>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41" name="正方形/長方形 40">
          <a:extLst>
            <a:ext uri="{FF2B5EF4-FFF2-40B4-BE49-F238E27FC236}">
              <a16:creationId xmlns:a16="http://schemas.microsoft.com/office/drawing/2014/main" id="{E0FE2A72-9857-4985-995B-F21E6233EB90}"/>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42" name="正方形/長方形 41">
          <a:extLst>
            <a:ext uri="{FF2B5EF4-FFF2-40B4-BE49-F238E27FC236}">
              <a16:creationId xmlns:a16="http://schemas.microsoft.com/office/drawing/2014/main" id="{04E7B29B-E10C-4EFC-BC22-B27851410CD9}"/>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43" name="正方形/長方形 42">
          <a:extLst>
            <a:ext uri="{FF2B5EF4-FFF2-40B4-BE49-F238E27FC236}">
              <a16:creationId xmlns:a16="http://schemas.microsoft.com/office/drawing/2014/main" id="{FA3C3A49-B837-4655-935B-C5101A2F43E7}"/>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4" name="正方形/長方形 43">
          <a:extLst>
            <a:ext uri="{FF2B5EF4-FFF2-40B4-BE49-F238E27FC236}">
              <a16:creationId xmlns:a16="http://schemas.microsoft.com/office/drawing/2014/main" id="{AD359D02-37FE-4D0E-B5CB-2253BF8A643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5" name="正方形/長方形 44">
          <a:extLst>
            <a:ext uri="{FF2B5EF4-FFF2-40B4-BE49-F238E27FC236}">
              <a16:creationId xmlns:a16="http://schemas.microsoft.com/office/drawing/2014/main" id="{62DCCB12-7A8D-43ED-B0DD-126923C7C9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6" name="正方形/長方形 45">
          <a:extLst>
            <a:ext uri="{FF2B5EF4-FFF2-40B4-BE49-F238E27FC236}">
              <a16:creationId xmlns:a16="http://schemas.microsoft.com/office/drawing/2014/main" id="{F73D00D0-667F-4F8D-9A2D-27CCDC5C69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7" name="正方形/長方形 46">
          <a:extLst>
            <a:ext uri="{FF2B5EF4-FFF2-40B4-BE49-F238E27FC236}">
              <a16:creationId xmlns:a16="http://schemas.microsoft.com/office/drawing/2014/main" id="{6AD812F8-A98E-430E-A3FC-E938066B68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8" name="正方形/長方形 47">
          <a:extLst>
            <a:ext uri="{FF2B5EF4-FFF2-40B4-BE49-F238E27FC236}">
              <a16:creationId xmlns:a16="http://schemas.microsoft.com/office/drawing/2014/main" id="{44EC681A-FF23-4757-8824-9D82159BC6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9" name="正方形/長方形 48">
          <a:extLst>
            <a:ext uri="{FF2B5EF4-FFF2-40B4-BE49-F238E27FC236}">
              <a16:creationId xmlns:a16="http://schemas.microsoft.com/office/drawing/2014/main" id="{58C9BBDB-8C13-4856-B5DF-C983FFF812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0" name="正方形/長方形 49">
          <a:extLst>
            <a:ext uri="{FF2B5EF4-FFF2-40B4-BE49-F238E27FC236}">
              <a16:creationId xmlns:a16="http://schemas.microsoft.com/office/drawing/2014/main" id="{4460E02B-DE8E-4727-A9B1-67DCB0FF31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1" name="正方形/長方形 50">
          <a:extLst>
            <a:ext uri="{FF2B5EF4-FFF2-40B4-BE49-F238E27FC236}">
              <a16:creationId xmlns:a16="http://schemas.microsoft.com/office/drawing/2014/main" id="{DCB745E5-BA03-4DF6-92BD-BE7B138F64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2" name="正方形/長方形 51">
          <a:extLst>
            <a:ext uri="{FF2B5EF4-FFF2-40B4-BE49-F238E27FC236}">
              <a16:creationId xmlns:a16="http://schemas.microsoft.com/office/drawing/2014/main" id="{4A6BDB3B-2383-4112-A0BE-B098D4D5537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3" name="正方形/長方形 52">
          <a:extLst>
            <a:ext uri="{FF2B5EF4-FFF2-40B4-BE49-F238E27FC236}">
              <a16:creationId xmlns:a16="http://schemas.microsoft.com/office/drawing/2014/main" id="{4174FACC-228B-497A-BBAA-47E104AA4C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54" name="正方形/長方形 53">
          <a:extLst>
            <a:ext uri="{FF2B5EF4-FFF2-40B4-BE49-F238E27FC236}">
              <a16:creationId xmlns:a16="http://schemas.microsoft.com/office/drawing/2014/main" id="{53C6ECF4-733B-4465-A4F4-3A2146D24848}"/>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55" name="正方形/長方形 54">
          <a:extLst>
            <a:ext uri="{FF2B5EF4-FFF2-40B4-BE49-F238E27FC236}">
              <a16:creationId xmlns:a16="http://schemas.microsoft.com/office/drawing/2014/main" id="{43D7BDB0-2C8B-4665-A836-A128B2D21F51}"/>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56" name="正方形/長方形 55">
          <a:extLst>
            <a:ext uri="{FF2B5EF4-FFF2-40B4-BE49-F238E27FC236}">
              <a16:creationId xmlns:a16="http://schemas.microsoft.com/office/drawing/2014/main" id="{A5D3B21E-6EDF-4F1E-A62D-5565B8A38832}"/>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57" name="正方形/長方形 56">
          <a:extLst>
            <a:ext uri="{FF2B5EF4-FFF2-40B4-BE49-F238E27FC236}">
              <a16:creationId xmlns:a16="http://schemas.microsoft.com/office/drawing/2014/main" id="{CD42665D-2419-42CB-967C-F5FB5EC0C586}"/>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8" name="正方形/長方形 57">
          <a:extLst>
            <a:ext uri="{FF2B5EF4-FFF2-40B4-BE49-F238E27FC236}">
              <a16:creationId xmlns:a16="http://schemas.microsoft.com/office/drawing/2014/main" id="{230F4A46-ED4D-495B-85AD-B3DCB86D1DD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9" name="正方形/長方形 58">
          <a:extLst>
            <a:ext uri="{FF2B5EF4-FFF2-40B4-BE49-F238E27FC236}">
              <a16:creationId xmlns:a16="http://schemas.microsoft.com/office/drawing/2014/main" id="{BA94A039-F83B-469D-A16E-1F99383C87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0" name="正方形/長方形 59">
          <a:extLst>
            <a:ext uri="{FF2B5EF4-FFF2-40B4-BE49-F238E27FC236}">
              <a16:creationId xmlns:a16="http://schemas.microsoft.com/office/drawing/2014/main" id="{24DFE341-DB1A-4EF8-A50B-98810FC9E3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1" name="正方形/長方形 60">
          <a:extLst>
            <a:ext uri="{FF2B5EF4-FFF2-40B4-BE49-F238E27FC236}">
              <a16:creationId xmlns:a16="http://schemas.microsoft.com/office/drawing/2014/main" id="{7A1F7688-DDDA-4412-85C1-47D7EA817F9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2" name="正方形/長方形 61">
          <a:extLst>
            <a:ext uri="{FF2B5EF4-FFF2-40B4-BE49-F238E27FC236}">
              <a16:creationId xmlns:a16="http://schemas.microsoft.com/office/drawing/2014/main" id="{44462238-A826-44FF-8B74-98D78FC7F4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3" name="正方形/長方形 62">
          <a:extLst>
            <a:ext uri="{FF2B5EF4-FFF2-40B4-BE49-F238E27FC236}">
              <a16:creationId xmlns:a16="http://schemas.microsoft.com/office/drawing/2014/main" id="{C9AF9873-163D-4758-96A1-281308C42A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4" name="正方形/長方形 63">
          <a:extLst>
            <a:ext uri="{FF2B5EF4-FFF2-40B4-BE49-F238E27FC236}">
              <a16:creationId xmlns:a16="http://schemas.microsoft.com/office/drawing/2014/main" id="{62835102-2B17-4B8A-A070-61CA01ACC0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5" name="正方形/長方形 64">
          <a:extLst>
            <a:ext uri="{FF2B5EF4-FFF2-40B4-BE49-F238E27FC236}">
              <a16:creationId xmlns:a16="http://schemas.microsoft.com/office/drawing/2014/main" id="{E634030A-417E-4C37-93FE-730DD3A57B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6" name="正方形/長方形 65">
          <a:extLst>
            <a:ext uri="{FF2B5EF4-FFF2-40B4-BE49-F238E27FC236}">
              <a16:creationId xmlns:a16="http://schemas.microsoft.com/office/drawing/2014/main" id="{846F274E-A797-491C-9057-BA3AA3954D9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7" name="正方形/長方形 66">
          <a:extLst>
            <a:ext uri="{FF2B5EF4-FFF2-40B4-BE49-F238E27FC236}">
              <a16:creationId xmlns:a16="http://schemas.microsoft.com/office/drawing/2014/main" id="{F9D30A83-1929-4F82-AC6B-F6832588A3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8" name="正方形/長方形 67">
          <a:extLst>
            <a:ext uri="{FF2B5EF4-FFF2-40B4-BE49-F238E27FC236}">
              <a16:creationId xmlns:a16="http://schemas.microsoft.com/office/drawing/2014/main" id="{D399CA91-0542-4108-A934-478BD41FD7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9" name="正方形/長方形 68">
          <a:extLst>
            <a:ext uri="{FF2B5EF4-FFF2-40B4-BE49-F238E27FC236}">
              <a16:creationId xmlns:a16="http://schemas.microsoft.com/office/drawing/2014/main" id="{EA8C7CE7-013B-4684-A3E1-CBCA2F29F4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0" name="正方形/長方形 69">
          <a:extLst>
            <a:ext uri="{FF2B5EF4-FFF2-40B4-BE49-F238E27FC236}">
              <a16:creationId xmlns:a16="http://schemas.microsoft.com/office/drawing/2014/main" id="{5D38F91A-0516-42B0-826F-20AB1E9BAA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1" name="正方形/長方形 70">
          <a:extLst>
            <a:ext uri="{FF2B5EF4-FFF2-40B4-BE49-F238E27FC236}">
              <a16:creationId xmlns:a16="http://schemas.microsoft.com/office/drawing/2014/main" id="{BDD89F7D-2CB7-4E11-9D4A-7D66F51494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2" name="正方形/長方形 71">
          <a:extLst>
            <a:ext uri="{FF2B5EF4-FFF2-40B4-BE49-F238E27FC236}">
              <a16:creationId xmlns:a16="http://schemas.microsoft.com/office/drawing/2014/main" id="{D8A0C10A-CE15-472B-8717-31DC0A704A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3" name="正方形/長方形 72">
          <a:extLst>
            <a:ext uri="{FF2B5EF4-FFF2-40B4-BE49-F238E27FC236}">
              <a16:creationId xmlns:a16="http://schemas.microsoft.com/office/drawing/2014/main" id="{6C244EBF-E867-4AEF-A94B-E25C8FFAC4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4" name="正方形/長方形 73">
          <a:extLst>
            <a:ext uri="{FF2B5EF4-FFF2-40B4-BE49-F238E27FC236}">
              <a16:creationId xmlns:a16="http://schemas.microsoft.com/office/drawing/2014/main" id="{85F21F65-FA6D-4A65-8CB4-E22709CB2E8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5" name="正方形/長方形 74">
          <a:extLst>
            <a:ext uri="{FF2B5EF4-FFF2-40B4-BE49-F238E27FC236}">
              <a16:creationId xmlns:a16="http://schemas.microsoft.com/office/drawing/2014/main" id="{0C523C4C-80E7-41A2-8A85-61673D8806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6" name="正方形/長方形 75">
          <a:extLst>
            <a:ext uri="{FF2B5EF4-FFF2-40B4-BE49-F238E27FC236}">
              <a16:creationId xmlns:a16="http://schemas.microsoft.com/office/drawing/2014/main" id="{C7A45264-985E-4AB6-B080-5F23339E3E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7" name="正方形/長方形 76">
          <a:extLst>
            <a:ext uri="{FF2B5EF4-FFF2-40B4-BE49-F238E27FC236}">
              <a16:creationId xmlns:a16="http://schemas.microsoft.com/office/drawing/2014/main" id="{00B52F94-3B31-4CA8-A402-B1EE7C80D2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8" name="正方形/長方形 77">
          <a:extLst>
            <a:ext uri="{FF2B5EF4-FFF2-40B4-BE49-F238E27FC236}">
              <a16:creationId xmlns:a16="http://schemas.microsoft.com/office/drawing/2014/main" id="{94FF0395-74FD-4476-880B-757689543A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9" name="正方形/長方形 78">
          <a:extLst>
            <a:ext uri="{FF2B5EF4-FFF2-40B4-BE49-F238E27FC236}">
              <a16:creationId xmlns:a16="http://schemas.microsoft.com/office/drawing/2014/main" id="{54B08AEF-49D7-4D94-AA51-4450903B65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0" name="正方形/長方形 79">
          <a:extLst>
            <a:ext uri="{FF2B5EF4-FFF2-40B4-BE49-F238E27FC236}">
              <a16:creationId xmlns:a16="http://schemas.microsoft.com/office/drawing/2014/main" id="{66BFBF4B-1A98-4208-9800-0115639BE3E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1" name="正方形/長方形 80">
          <a:extLst>
            <a:ext uri="{FF2B5EF4-FFF2-40B4-BE49-F238E27FC236}">
              <a16:creationId xmlns:a16="http://schemas.microsoft.com/office/drawing/2014/main" id="{418F0852-437B-40AE-BBD1-266BF496EE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2" name="正方形/長方形 81">
          <a:extLst>
            <a:ext uri="{FF2B5EF4-FFF2-40B4-BE49-F238E27FC236}">
              <a16:creationId xmlns:a16="http://schemas.microsoft.com/office/drawing/2014/main" id="{E43E7522-0242-4575-A4B4-969FB514768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3" name="テキスト ボックス 82">
          <a:extLst>
            <a:ext uri="{FF2B5EF4-FFF2-40B4-BE49-F238E27FC236}">
              <a16:creationId xmlns:a16="http://schemas.microsoft.com/office/drawing/2014/main" id="{7F6BEE8C-2543-46EC-9890-677E50A1E20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84" name="直線コネクタ 83">
          <a:extLst>
            <a:ext uri="{FF2B5EF4-FFF2-40B4-BE49-F238E27FC236}">
              <a16:creationId xmlns:a16="http://schemas.microsoft.com/office/drawing/2014/main" id="{C4078D10-C8F7-4B63-BD91-0EB5D37AA8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85" name="テキスト ボックス 84">
          <a:extLst>
            <a:ext uri="{FF2B5EF4-FFF2-40B4-BE49-F238E27FC236}">
              <a16:creationId xmlns:a16="http://schemas.microsoft.com/office/drawing/2014/main" id="{CFEAB2C2-DF7F-4D60-8BB1-A3B4EE4973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86" name="直線コネクタ 85">
          <a:extLst>
            <a:ext uri="{FF2B5EF4-FFF2-40B4-BE49-F238E27FC236}">
              <a16:creationId xmlns:a16="http://schemas.microsoft.com/office/drawing/2014/main" id="{3BD813E5-2EC0-4040-923C-FA07C466559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87" name="テキスト ボックス 86">
          <a:extLst>
            <a:ext uri="{FF2B5EF4-FFF2-40B4-BE49-F238E27FC236}">
              <a16:creationId xmlns:a16="http://schemas.microsoft.com/office/drawing/2014/main" id="{89F41007-FB9E-4986-AFA6-680D612C815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88" name="直線コネクタ 87">
          <a:extLst>
            <a:ext uri="{FF2B5EF4-FFF2-40B4-BE49-F238E27FC236}">
              <a16:creationId xmlns:a16="http://schemas.microsoft.com/office/drawing/2014/main" id="{90D34925-4FF5-49A6-9FB9-6B754AC0D81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89" name="テキスト ボックス 88">
          <a:extLst>
            <a:ext uri="{FF2B5EF4-FFF2-40B4-BE49-F238E27FC236}">
              <a16:creationId xmlns:a16="http://schemas.microsoft.com/office/drawing/2014/main" id="{F91BA470-0145-4EDE-AABA-DB9CDAECFE9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90" name="直線コネクタ 89">
          <a:extLst>
            <a:ext uri="{FF2B5EF4-FFF2-40B4-BE49-F238E27FC236}">
              <a16:creationId xmlns:a16="http://schemas.microsoft.com/office/drawing/2014/main" id="{69E36812-5F1D-4E86-94CA-D5249A5D4C2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91" name="テキスト ボックス 90">
          <a:extLst>
            <a:ext uri="{FF2B5EF4-FFF2-40B4-BE49-F238E27FC236}">
              <a16:creationId xmlns:a16="http://schemas.microsoft.com/office/drawing/2014/main" id="{06CDE861-3D84-4440-BB5E-77E92728D03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92" name="直線コネクタ 91">
          <a:extLst>
            <a:ext uri="{FF2B5EF4-FFF2-40B4-BE49-F238E27FC236}">
              <a16:creationId xmlns:a16="http://schemas.microsoft.com/office/drawing/2014/main" id="{5D34C51B-727A-4570-88FB-8B3DB5330CA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93" name="テキスト ボックス 92">
          <a:extLst>
            <a:ext uri="{FF2B5EF4-FFF2-40B4-BE49-F238E27FC236}">
              <a16:creationId xmlns:a16="http://schemas.microsoft.com/office/drawing/2014/main" id="{5D10B71A-95A6-4A1D-BACB-B0D4C269FE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94" name="直線コネクタ 93">
          <a:extLst>
            <a:ext uri="{FF2B5EF4-FFF2-40B4-BE49-F238E27FC236}">
              <a16:creationId xmlns:a16="http://schemas.microsoft.com/office/drawing/2014/main" id="{A7915024-0460-4A2E-8089-91B15DE8CF8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95" name="テキスト ボックス 94">
          <a:extLst>
            <a:ext uri="{FF2B5EF4-FFF2-40B4-BE49-F238E27FC236}">
              <a16:creationId xmlns:a16="http://schemas.microsoft.com/office/drawing/2014/main" id="{CC19EB50-D3FB-4760-9D0E-862851791D3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96" name="直線コネクタ 95">
          <a:extLst>
            <a:ext uri="{FF2B5EF4-FFF2-40B4-BE49-F238E27FC236}">
              <a16:creationId xmlns:a16="http://schemas.microsoft.com/office/drawing/2014/main" id="{15FD2070-3416-44B6-B2EE-DB62318C1E6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97" name="テキスト ボックス 96">
          <a:extLst>
            <a:ext uri="{FF2B5EF4-FFF2-40B4-BE49-F238E27FC236}">
              <a16:creationId xmlns:a16="http://schemas.microsoft.com/office/drawing/2014/main" id="{57708994-89EA-496D-A590-F9940877EA2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98" name="直線コネクタ 97">
          <a:extLst>
            <a:ext uri="{FF2B5EF4-FFF2-40B4-BE49-F238E27FC236}">
              <a16:creationId xmlns:a16="http://schemas.microsoft.com/office/drawing/2014/main" id="{B37BD44B-A861-45FB-941F-087D0447D2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99" name="【市民会館】&#10;有形固定資産減価償却率グラフ枠">
          <a:extLst>
            <a:ext uri="{FF2B5EF4-FFF2-40B4-BE49-F238E27FC236}">
              <a16:creationId xmlns:a16="http://schemas.microsoft.com/office/drawing/2014/main" id="{13920747-215E-490F-9A38-9257735C269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00" name="直線コネクタ 99">
          <a:extLst>
            <a:ext uri="{FF2B5EF4-FFF2-40B4-BE49-F238E27FC236}">
              <a16:creationId xmlns:a16="http://schemas.microsoft.com/office/drawing/2014/main" id="{7E2E8532-FC3B-4CB6-B083-6FD1A4487AAD}"/>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01" name="【市民会館】&#10;有形固定資産減価償却率最小値テキスト">
          <a:extLst>
            <a:ext uri="{FF2B5EF4-FFF2-40B4-BE49-F238E27FC236}">
              <a16:creationId xmlns:a16="http://schemas.microsoft.com/office/drawing/2014/main" id="{01BC7CEB-2B40-4C93-9537-8127A7E96A3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02" name="直線コネクタ 101">
          <a:extLst>
            <a:ext uri="{FF2B5EF4-FFF2-40B4-BE49-F238E27FC236}">
              <a16:creationId xmlns:a16="http://schemas.microsoft.com/office/drawing/2014/main" id="{4138B992-7F26-4058-AF84-F96CB188164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03" name="【市民会館】&#10;有形固定資産減価償却率最大値テキスト">
          <a:extLst>
            <a:ext uri="{FF2B5EF4-FFF2-40B4-BE49-F238E27FC236}">
              <a16:creationId xmlns:a16="http://schemas.microsoft.com/office/drawing/2014/main" id="{7E3E76F0-EE54-4559-BDF4-727799BDDA75}"/>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04" name="直線コネクタ 103">
          <a:extLst>
            <a:ext uri="{FF2B5EF4-FFF2-40B4-BE49-F238E27FC236}">
              <a16:creationId xmlns:a16="http://schemas.microsoft.com/office/drawing/2014/main" id="{B8AD70C3-C615-46D3-8BC7-D0B3B62DF731}"/>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105" name="【市民会館】&#10;有形固定資産減価償却率平均値テキスト">
          <a:extLst>
            <a:ext uri="{FF2B5EF4-FFF2-40B4-BE49-F238E27FC236}">
              <a16:creationId xmlns:a16="http://schemas.microsoft.com/office/drawing/2014/main" id="{B766565C-C606-4DC0-8AC4-7E7ABE87E73E}"/>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06" name="フローチャート: 判断 105">
          <a:extLst>
            <a:ext uri="{FF2B5EF4-FFF2-40B4-BE49-F238E27FC236}">
              <a16:creationId xmlns:a16="http://schemas.microsoft.com/office/drawing/2014/main" id="{254C442C-C517-4C99-9D44-5A1DE0004D31}"/>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07" name="フローチャート: 判断 106">
          <a:extLst>
            <a:ext uri="{FF2B5EF4-FFF2-40B4-BE49-F238E27FC236}">
              <a16:creationId xmlns:a16="http://schemas.microsoft.com/office/drawing/2014/main" id="{D2431593-8DA1-483B-85F1-AF932F580648}"/>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154957</xdr:rowOff>
    </xdr:from>
    <xdr:ext cx="405111" cy="259045"/>
    <xdr:sp macro="" textlink="">
      <xdr:nvSpPr>
        <xdr:cNvPr id="108" name="n_1aveValue【市民会館】&#10;有形固定資産減価償却率">
          <a:extLst>
            <a:ext uri="{FF2B5EF4-FFF2-40B4-BE49-F238E27FC236}">
              <a16:creationId xmlns:a16="http://schemas.microsoft.com/office/drawing/2014/main" id="{B28C7FD9-CB98-4B56-8B5A-0AD942D0E1A5}"/>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164193</xdr:rowOff>
    </xdr:from>
    <xdr:to>
      <xdr:col>15</xdr:col>
      <xdr:colOff>101600</xdr:colOff>
      <xdr:row>105</xdr:row>
      <xdr:rowOff>94343</xdr:rowOff>
    </xdr:to>
    <xdr:sp macro="" textlink="">
      <xdr:nvSpPr>
        <xdr:cNvPr id="109" name="フローチャート: 判断 108">
          <a:extLst>
            <a:ext uri="{FF2B5EF4-FFF2-40B4-BE49-F238E27FC236}">
              <a16:creationId xmlns:a16="http://schemas.microsoft.com/office/drawing/2014/main" id="{CC499E19-1950-4530-9411-C2729785E201}"/>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110870</xdr:rowOff>
    </xdr:from>
    <xdr:ext cx="405111" cy="259045"/>
    <xdr:sp macro="" textlink="">
      <xdr:nvSpPr>
        <xdr:cNvPr id="110" name="n_2aveValue【市民会館】&#10;有形固定資産減価償却率">
          <a:extLst>
            <a:ext uri="{FF2B5EF4-FFF2-40B4-BE49-F238E27FC236}">
              <a16:creationId xmlns:a16="http://schemas.microsoft.com/office/drawing/2014/main" id="{C85CA391-6C1A-428C-9160-6F5A4EE29B66}"/>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162561</xdr:rowOff>
    </xdr:from>
    <xdr:to>
      <xdr:col>10</xdr:col>
      <xdr:colOff>165100</xdr:colOff>
      <xdr:row>105</xdr:row>
      <xdr:rowOff>92711</xdr:rowOff>
    </xdr:to>
    <xdr:sp macro="" textlink="">
      <xdr:nvSpPr>
        <xdr:cNvPr id="111" name="フローチャート: 判断 110">
          <a:extLst>
            <a:ext uri="{FF2B5EF4-FFF2-40B4-BE49-F238E27FC236}">
              <a16:creationId xmlns:a16="http://schemas.microsoft.com/office/drawing/2014/main" id="{2CB739A7-1390-4DCB-90DE-03D6E0FEDB27}"/>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109238</xdr:rowOff>
    </xdr:from>
    <xdr:ext cx="405111" cy="259045"/>
    <xdr:sp macro="" textlink="">
      <xdr:nvSpPr>
        <xdr:cNvPr id="112" name="n_3aveValue【市民会館】&#10;有形固定資産減価償却率">
          <a:extLst>
            <a:ext uri="{FF2B5EF4-FFF2-40B4-BE49-F238E27FC236}">
              <a16:creationId xmlns:a16="http://schemas.microsoft.com/office/drawing/2014/main" id="{5D2F1D41-49E4-4BFE-81CA-136C207B3804}"/>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79284</xdr:rowOff>
    </xdr:from>
    <xdr:to>
      <xdr:col>6</xdr:col>
      <xdr:colOff>38100</xdr:colOff>
      <xdr:row>105</xdr:row>
      <xdr:rowOff>9434</xdr:rowOff>
    </xdr:to>
    <xdr:sp macro="" textlink="">
      <xdr:nvSpPr>
        <xdr:cNvPr id="113" name="フローチャート: 判断 112">
          <a:extLst>
            <a:ext uri="{FF2B5EF4-FFF2-40B4-BE49-F238E27FC236}">
              <a16:creationId xmlns:a16="http://schemas.microsoft.com/office/drawing/2014/main" id="{3B551D1A-03EB-4E5B-99BF-BD82551C468D}"/>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25961</xdr:rowOff>
    </xdr:from>
    <xdr:ext cx="405111" cy="259045"/>
    <xdr:sp macro="" textlink="">
      <xdr:nvSpPr>
        <xdr:cNvPr id="114" name="n_4aveValue【市民会館】&#10;有形固定資産減価償却率">
          <a:extLst>
            <a:ext uri="{FF2B5EF4-FFF2-40B4-BE49-F238E27FC236}">
              <a16:creationId xmlns:a16="http://schemas.microsoft.com/office/drawing/2014/main" id="{BA567AE4-6CA3-4281-A4C6-72F7F8817595}"/>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15" name="テキスト ボックス 114">
          <a:extLst>
            <a:ext uri="{FF2B5EF4-FFF2-40B4-BE49-F238E27FC236}">
              <a16:creationId xmlns:a16="http://schemas.microsoft.com/office/drawing/2014/main" id="{FB51C7E3-302A-4DE7-95D2-9525A8B057C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6" name="テキスト ボックス 115">
          <a:extLst>
            <a:ext uri="{FF2B5EF4-FFF2-40B4-BE49-F238E27FC236}">
              <a16:creationId xmlns:a16="http://schemas.microsoft.com/office/drawing/2014/main" id="{D821A1BC-413F-4227-A57A-EA6E6A8E7CA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E697B80A-C72A-447F-B511-D58C947E5A5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18" name="テキスト ボックス 117">
          <a:extLst>
            <a:ext uri="{FF2B5EF4-FFF2-40B4-BE49-F238E27FC236}">
              <a16:creationId xmlns:a16="http://schemas.microsoft.com/office/drawing/2014/main" id="{6D0AB175-46BE-4D75-8097-2C9F0CB146F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19" name="テキスト ボックス 118">
          <a:extLst>
            <a:ext uri="{FF2B5EF4-FFF2-40B4-BE49-F238E27FC236}">
              <a16:creationId xmlns:a16="http://schemas.microsoft.com/office/drawing/2014/main" id="{F65F35C1-5F7B-48B5-8468-D07AD9CD91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41729</xdr:rowOff>
    </xdr:from>
    <xdr:to>
      <xdr:col>15</xdr:col>
      <xdr:colOff>101600</xdr:colOff>
      <xdr:row>106</xdr:row>
      <xdr:rowOff>143329</xdr:rowOff>
    </xdr:to>
    <xdr:sp macro="" textlink="">
      <xdr:nvSpPr>
        <xdr:cNvPr id="120" name="楕円 119">
          <a:extLst>
            <a:ext uri="{FF2B5EF4-FFF2-40B4-BE49-F238E27FC236}">
              <a16:creationId xmlns:a16="http://schemas.microsoft.com/office/drawing/2014/main" id="{FBB1A2ED-906B-4D92-BB24-78DA8087F1B6}"/>
            </a:ext>
          </a:extLst>
        </xdr:cNvPr>
        <xdr:cNvSpPr/>
      </xdr:nvSpPr>
      <xdr:spPr>
        <a:xfrm>
          <a:off x="2857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121" name="楕円 120">
          <a:extLst>
            <a:ext uri="{FF2B5EF4-FFF2-40B4-BE49-F238E27FC236}">
              <a16:creationId xmlns:a16="http://schemas.microsoft.com/office/drawing/2014/main" id="{9E8E4030-6BBC-4281-A8D9-6FF55E896B50}"/>
            </a:ext>
          </a:extLst>
        </xdr:cNvPr>
        <xdr:cNvSpPr/>
      </xdr:nvSpPr>
      <xdr:spPr>
        <a:xfrm>
          <a:off x="1968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59871</xdr:rowOff>
    </xdr:from>
    <xdr:to>
      <xdr:col>15</xdr:col>
      <xdr:colOff>50800</xdr:colOff>
      <xdr:row>106</xdr:row>
      <xdr:rowOff>92529</xdr:rowOff>
    </xdr:to>
    <xdr:cxnSp macro="">
      <xdr:nvCxnSpPr>
        <xdr:cNvPr id="122" name="直線コネクタ 121">
          <a:extLst>
            <a:ext uri="{FF2B5EF4-FFF2-40B4-BE49-F238E27FC236}">
              <a16:creationId xmlns:a16="http://schemas.microsoft.com/office/drawing/2014/main" id="{47A410DF-3BBB-415E-B51E-D6CC58EDE9EE}"/>
            </a:ext>
          </a:extLst>
        </xdr:cNvPr>
        <xdr:cNvCxnSpPr/>
      </xdr:nvCxnSpPr>
      <xdr:spPr>
        <a:xfrm>
          <a:off x="2019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147864</xdr:rowOff>
    </xdr:from>
    <xdr:to>
      <xdr:col>6</xdr:col>
      <xdr:colOff>38100</xdr:colOff>
      <xdr:row>106</xdr:row>
      <xdr:rowOff>78014</xdr:rowOff>
    </xdr:to>
    <xdr:sp macro="" textlink="">
      <xdr:nvSpPr>
        <xdr:cNvPr id="123" name="楕円 122">
          <a:extLst>
            <a:ext uri="{FF2B5EF4-FFF2-40B4-BE49-F238E27FC236}">
              <a16:creationId xmlns:a16="http://schemas.microsoft.com/office/drawing/2014/main" id="{73127C8F-5E46-40C4-AB55-17B1423F1A3F}"/>
            </a:ext>
          </a:extLst>
        </xdr:cNvPr>
        <xdr:cNvSpPr/>
      </xdr:nvSpPr>
      <xdr:spPr>
        <a:xfrm>
          <a:off x="1079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27214</xdr:rowOff>
    </xdr:from>
    <xdr:to>
      <xdr:col>10</xdr:col>
      <xdr:colOff>114300</xdr:colOff>
      <xdr:row>106</xdr:row>
      <xdr:rowOff>59871</xdr:rowOff>
    </xdr:to>
    <xdr:cxnSp macro="">
      <xdr:nvCxnSpPr>
        <xdr:cNvPr id="124" name="直線コネクタ 123">
          <a:extLst>
            <a:ext uri="{FF2B5EF4-FFF2-40B4-BE49-F238E27FC236}">
              <a16:creationId xmlns:a16="http://schemas.microsoft.com/office/drawing/2014/main" id="{36DAE8FE-9526-45C1-9E26-F76DF5920D23}"/>
            </a:ext>
          </a:extLst>
        </xdr:cNvPr>
        <xdr:cNvCxnSpPr/>
      </xdr:nvCxnSpPr>
      <xdr:spPr>
        <a:xfrm>
          <a:off x="1130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106</xdr:row>
      <xdr:rowOff>134456</xdr:rowOff>
    </xdr:from>
    <xdr:ext cx="405111" cy="259045"/>
    <xdr:sp macro="" textlink="">
      <xdr:nvSpPr>
        <xdr:cNvPr id="125" name="n_2mainValue【市民会館】&#10;有形固定資産減価償却率">
          <a:extLst>
            <a:ext uri="{FF2B5EF4-FFF2-40B4-BE49-F238E27FC236}">
              <a16:creationId xmlns:a16="http://schemas.microsoft.com/office/drawing/2014/main" id="{BE5388E6-EA37-42DE-9156-662051085189}"/>
            </a:ext>
          </a:extLst>
        </xdr:cNvPr>
        <xdr:cNvSpPr txBox="1"/>
      </xdr:nvSpPr>
      <xdr:spPr>
        <a:xfrm>
          <a:off x="2705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126" name="n_3mainValue【市民会館】&#10;有形固定資産減価償却率">
          <a:extLst>
            <a:ext uri="{FF2B5EF4-FFF2-40B4-BE49-F238E27FC236}">
              <a16:creationId xmlns:a16="http://schemas.microsoft.com/office/drawing/2014/main" id="{F4BD2430-1AAE-4B27-9FEB-17BBF5534509}"/>
            </a:ext>
          </a:extLst>
        </xdr:cNvPr>
        <xdr:cNvSpPr txBox="1"/>
      </xdr:nvSpPr>
      <xdr:spPr>
        <a:xfrm>
          <a:off x="1816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69141</xdr:rowOff>
    </xdr:from>
    <xdr:ext cx="405111" cy="259045"/>
    <xdr:sp macro="" textlink="">
      <xdr:nvSpPr>
        <xdr:cNvPr id="127" name="n_4mainValue【市民会館】&#10;有形固定資産減価償却率">
          <a:extLst>
            <a:ext uri="{FF2B5EF4-FFF2-40B4-BE49-F238E27FC236}">
              <a16:creationId xmlns:a16="http://schemas.microsoft.com/office/drawing/2014/main" id="{226EDAA9-6CEC-4E37-AF99-00C4F3684EC4}"/>
            </a:ext>
          </a:extLst>
        </xdr:cNvPr>
        <xdr:cNvSpPr txBox="1"/>
      </xdr:nvSpPr>
      <xdr:spPr>
        <a:xfrm>
          <a:off x="927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28" name="正方形/長方形 127">
          <a:extLst>
            <a:ext uri="{FF2B5EF4-FFF2-40B4-BE49-F238E27FC236}">
              <a16:creationId xmlns:a16="http://schemas.microsoft.com/office/drawing/2014/main" id="{7546FFEE-C5E0-4140-BDDD-12EA03B92D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9" name="正方形/長方形 128">
          <a:extLst>
            <a:ext uri="{FF2B5EF4-FFF2-40B4-BE49-F238E27FC236}">
              <a16:creationId xmlns:a16="http://schemas.microsoft.com/office/drawing/2014/main" id="{D8D48A2F-4971-41A8-9EDD-288D0E73D2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0" name="正方形/長方形 129">
          <a:extLst>
            <a:ext uri="{FF2B5EF4-FFF2-40B4-BE49-F238E27FC236}">
              <a16:creationId xmlns:a16="http://schemas.microsoft.com/office/drawing/2014/main" id="{0557B6BB-2315-4B07-A80C-E5CB1B603E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1" name="正方形/長方形 130">
          <a:extLst>
            <a:ext uri="{FF2B5EF4-FFF2-40B4-BE49-F238E27FC236}">
              <a16:creationId xmlns:a16="http://schemas.microsoft.com/office/drawing/2014/main" id="{29E99FD2-06F1-440C-993E-65E92ED3579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2" name="正方形/長方形 131">
          <a:extLst>
            <a:ext uri="{FF2B5EF4-FFF2-40B4-BE49-F238E27FC236}">
              <a16:creationId xmlns:a16="http://schemas.microsoft.com/office/drawing/2014/main" id="{04CC6644-1BCD-4B1B-A163-355B8FC0A9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3" name="正方形/長方形 132">
          <a:extLst>
            <a:ext uri="{FF2B5EF4-FFF2-40B4-BE49-F238E27FC236}">
              <a16:creationId xmlns:a16="http://schemas.microsoft.com/office/drawing/2014/main" id="{8A582CC2-4ED5-4794-987E-CE350C1813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4" name="正方形/長方形 133">
          <a:extLst>
            <a:ext uri="{FF2B5EF4-FFF2-40B4-BE49-F238E27FC236}">
              <a16:creationId xmlns:a16="http://schemas.microsoft.com/office/drawing/2014/main" id="{F115EA62-D714-44D4-ABE5-4200A05A41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5" name="正方形/長方形 134">
          <a:extLst>
            <a:ext uri="{FF2B5EF4-FFF2-40B4-BE49-F238E27FC236}">
              <a16:creationId xmlns:a16="http://schemas.microsoft.com/office/drawing/2014/main" id="{F8035D87-E786-489B-9855-6A30C1ED816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36" name="テキスト ボックス 135">
          <a:extLst>
            <a:ext uri="{FF2B5EF4-FFF2-40B4-BE49-F238E27FC236}">
              <a16:creationId xmlns:a16="http://schemas.microsoft.com/office/drawing/2014/main" id="{D766E7BA-8BC5-41ED-896F-0751704674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37" name="直線コネクタ 136">
          <a:extLst>
            <a:ext uri="{FF2B5EF4-FFF2-40B4-BE49-F238E27FC236}">
              <a16:creationId xmlns:a16="http://schemas.microsoft.com/office/drawing/2014/main" id="{F89E6E51-4586-42F1-968E-1A35219C7D9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38" name="直線コネクタ 137">
          <a:extLst>
            <a:ext uri="{FF2B5EF4-FFF2-40B4-BE49-F238E27FC236}">
              <a16:creationId xmlns:a16="http://schemas.microsoft.com/office/drawing/2014/main" id="{EC2621B8-6D9D-4198-9A00-B2B883954E9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39" name="テキスト ボックス 138">
          <a:extLst>
            <a:ext uri="{FF2B5EF4-FFF2-40B4-BE49-F238E27FC236}">
              <a16:creationId xmlns:a16="http://schemas.microsoft.com/office/drawing/2014/main" id="{2B65F1EF-18D9-441C-BF74-0C3D6658830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40" name="直線コネクタ 139">
          <a:extLst>
            <a:ext uri="{FF2B5EF4-FFF2-40B4-BE49-F238E27FC236}">
              <a16:creationId xmlns:a16="http://schemas.microsoft.com/office/drawing/2014/main" id="{B589D618-7EDE-4114-BD2D-E291DE119D6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41" name="テキスト ボックス 140">
          <a:extLst>
            <a:ext uri="{FF2B5EF4-FFF2-40B4-BE49-F238E27FC236}">
              <a16:creationId xmlns:a16="http://schemas.microsoft.com/office/drawing/2014/main" id="{6ADAB7C9-1180-4AC7-BC3C-1753DFAEDCF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42" name="直線コネクタ 141">
          <a:extLst>
            <a:ext uri="{FF2B5EF4-FFF2-40B4-BE49-F238E27FC236}">
              <a16:creationId xmlns:a16="http://schemas.microsoft.com/office/drawing/2014/main" id="{69004201-1038-4081-9CF4-1493734675E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43" name="テキスト ボックス 142">
          <a:extLst>
            <a:ext uri="{FF2B5EF4-FFF2-40B4-BE49-F238E27FC236}">
              <a16:creationId xmlns:a16="http://schemas.microsoft.com/office/drawing/2014/main" id="{173CB9EA-8F79-4B3D-8CCF-F92F9809E68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44" name="直線コネクタ 143">
          <a:extLst>
            <a:ext uri="{FF2B5EF4-FFF2-40B4-BE49-F238E27FC236}">
              <a16:creationId xmlns:a16="http://schemas.microsoft.com/office/drawing/2014/main" id="{F0796E8A-013A-403F-8B67-82F0742342B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45" name="テキスト ボックス 144">
          <a:extLst>
            <a:ext uri="{FF2B5EF4-FFF2-40B4-BE49-F238E27FC236}">
              <a16:creationId xmlns:a16="http://schemas.microsoft.com/office/drawing/2014/main" id="{EDAF6A80-6685-43F2-9B13-14FAC2BE0C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46" name="直線コネクタ 145">
          <a:extLst>
            <a:ext uri="{FF2B5EF4-FFF2-40B4-BE49-F238E27FC236}">
              <a16:creationId xmlns:a16="http://schemas.microsoft.com/office/drawing/2014/main" id="{1BFBD87B-B148-4B72-BF97-EDDD1E96270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47" name="テキスト ボックス 146">
          <a:extLst>
            <a:ext uri="{FF2B5EF4-FFF2-40B4-BE49-F238E27FC236}">
              <a16:creationId xmlns:a16="http://schemas.microsoft.com/office/drawing/2014/main" id="{B36761D3-8F92-479D-8219-E34FB680C75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48" name="直線コネクタ 147">
          <a:extLst>
            <a:ext uri="{FF2B5EF4-FFF2-40B4-BE49-F238E27FC236}">
              <a16:creationId xmlns:a16="http://schemas.microsoft.com/office/drawing/2014/main" id="{C715166C-5402-49F8-A478-7A29D95B9C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49" name="テキスト ボックス 148">
          <a:extLst>
            <a:ext uri="{FF2B5EF4-FFF2-40B4-BE49-F238E27FC236}">
              <a16:creationId xmlns:a16="http://schemas.microsoft.com/office/drawing/2014/main" id="{A6173630-99A7-4354-A3BA-0730740953B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50" name="【市民会館】&#10;一人当たり面積グラフ枠">
          <a:extLst>
            <a:ext uri="{FF2B5EF4-FFF2-40B4-BE49-F238E27FC236}">
              <a16:creationId xmlns:a16="http://schemas.microsoft.com/office/drawing/2014/main" id="{CC0F6375-FAFF-4FD4-BE6E-D7FDF26F052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151" name="直線コネクタ 150">
          <a:extLst>
            <a:ext uri="{FF2B5EF4-FFF2-40B4-BE49-F238E27FC236}">
              <a16:creationId xmlns:a16="http://schemas.microsoft.com/office/drawing/2014/main" id="{ADCD2E61-2CB5-4686-A8D7-B30C26AEC47A}"/>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152" name="【市民会館】&#10;一人当たり面積最小値テキスト">
          <a:extLst>
            <a:ext uri="{FF2B5EF4-FFF2-40B4-BE49-F238E27FC236}">
              <a16:creationId xmlns:a16="http://schemas.microsoft.com/office/drawing/2014/main" id="{DFE9048D-F226-4CA3-ACB6-8B108C0E8465}"/>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153" name="直線コネクタ 152">
          <a:extLst>
            <a:ext uri="{FF2B5EF4-FFF2-40B4-BE49-F238E27FC236}">
              <a16:creationId xmlns:a16="http://schemas.microsoft.com/office/drawing/2014/main" id="{FE8D40FE-E43B-4108-A50D-E6519C5F3226}"/>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154" name="【市民会館】&#10;一人当たり面積最大値テキスト">
          <a:extLst>
            <a:ext uri="{FF2B5EF4-FFF2-40B4-BE49-F238E27FC236}">
              <a16:creationId xmlns:a16="http://schemas.microsoft.com/office/drawing/2014/main" id="{F2FE1C79-60B8-4C87-B2ED-287F0249FD32}"/>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155" name="直線コネクタ 154">
          <a:extLst>
            <a:ext uri="{FF2B5EF4-FFF2-40B4-BE49-F238E27FC236}">
              <a16:creationId xmlns:a16="http://schemas.microsoft.com/office/drawing/2014/main" id="{903951E7-CE0B-4161-9095-818986590D01}"/>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156" name="【市民会館】&#10;一人当たり面積平均値テキスト">
          <a:extLst>
            <a:ext uri="{FF2B5EF4-FFF2-40B4-BE49-F238E27FC236}">
              <a16:creationId xmlns:a16="http://schemas.microsoft.com/office/drawing/2014/main" id="{EF25D372-1F5B-4AB0-AF51-8E86D4561F19}"/>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157" name="フローチャート: 判断 156">
          <a:extLst>
            <a:ext uri="{FF2B5EF4-FFF2-40B4-BE49-F238E27FC236}">
              <a16:creationId xmlns:a16="http://schemas.microsoft.com/office/drawing/2014/main" id="{B5338B44-C380-48CA-ABC1-94AC94D8661C}"/>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158" name="フローチャート: 判断 157">
          <a:extLst>
            <a:ext uri="{FF2B5EF4-FFF2-40B4-BE49-F238E27FC236}">
              <a16:creationId xmlns:a16="http://schemas.microsoft.com/office/drawing/2014/main" id="{FA8ABA98-CF38-451E-BDCD-A863BE2E6953}"/>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87901</xdr:rowOff>
    </xdr:from>
    <xdr:ext cx="469744" cy="259045"/>
    <xdr:sp macro="" textlink="">
      <xdr:nvSpPr>
        <xdr:cNvPr id="159" name="n_1aveValue【市民会館】&#10;一人当たり面積">
          <a:extLst>
            <a:ext uri="{FF2B5EF4-FFF2-40B4-BE49-F238E27FC236}">
              <a16:creationId xmlns:a16="http://schemas.microsoft.com/office/drawing/2014/main" id="{EAA97623-66BC-48D9-8101-AEDF84DDB201}"/>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160" name="フローチャート: 判断 159">
          <a:extLst>
            <a:ext uri="{FF2B5EF4-FFF2-40B4-BE49-F238E27FC236}">
              <a16:creationId xmlns:a16="http://schemas.microsoft.com/office/drawing/2014/main" id="{1920E5E9-0E51-4D4E-9943-95F69CDE20C2}"/>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69359</xdr:rowOff>
    </xdr:from>
    <xdr:ext cx="469744" cy="259045"/>
    <xdr:sp macro="" textlink="">
      <xdr:nvSpPr>
        <xdr:cNvPr id="161" name="n_2aveValue【市民会館】&#10;一人当たり面積">
          <a:extLst>
            <a:ext uri="{FF2B5EF4-FFF2-40B4-BE49-F238E27FC236}">
              <a16:creationId xmlns:a16="http://schemas.microsoft.com/office/drawing/2014/main" id="{27869887-DB31-42F9-8319-CF3970EFA535}"/>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128651</xdr:rowOff>
    </xdr:from>
    <xdr:to>
      <xdr:col>41</xdr:col>
      <xdr:colOff>101600</xdr:colOff>
      <xdr:row>107</xdr:row>
      <xdr:rowOff>58801</xdr:rowOff>
    </xdr:to>
    <xdr:sp macro="" textlink="">
      <xdr:nvSpPr>
        <xdr:cNvPr id="162" name="フローチャート: 判断 161">
          <a:extLst>
            <a:ext uri="{FF2B5EF4-FFF2-40B4-BE49-F238E27FC236}">
              <a16:creationId xmlns:a16="http://schemas.microsoft.com/office/drawing/2014/main" id="{C44927FB-DD29-49D1-B14E-F863EAE4A3FC}"/>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49928</xdr:rowOff>
    </xdr:from>
    <xdr:ext cx="469744" cy="259045"/>
    <xdr:sp macro="" textlink="">
      <xdr:nvSpPr>
        <xdr:cNvPr id="163" name="n_3aveValue【市民会館】&#10;一人当たり面積">
          <a:extLst>
            <a:ext uri="{FF2B5EF4-FFF2-40B4-BE49-F238E27FC236}">
              <a16:creationId xmlns:a16="http://schemas.microsoft.com/office/drawing/2014/main" id="{B2ED6E65-02D7-4A45-9DCB-EC9973EFBDAB}"/>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164846</xdr:rowOff>
    </xdr:from>
    <xdr:to>
      <xdr:col>36</xdr:col>
      <xdr:colOff>165100</xdr:colOff>
      <xdr:row>107</xdr:row>
      <xdr:rowOff>94996</xdr:rowOff>
    </xdr:to>
    <xdr:sp macro="" textlink="">
      <xdr:nvSpPr>
        <xdr:cNvPr id="164" name="フローチャート: 判断 163">
          <a:extLst>
            <a:ext uri="{FF2B5EF4-FFF2-40B4-BE49-F238E27FC236}">
              <a16:creationId xmlns:a16="http://schemas.microsoft.com/office/drawing/2014/main" id="{223AA2DD-54F7-4EE2-BC2E-A6C233064E58}"/>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107</xdr:row>
      <xdr:rowOff>86123</xdr:rowOff>
    </xdr:from>
    <xdr:ext cx="469744" cy="259045"/>
    <xdr:sp macro="" textlink="">
      <xdr:nvSpPr>
        <xdr:cNvPr id="165" name="n_4aveValue【市民会館】&#10;一人当たり面積">
          <a:extLst>
            <a:ext uri="{FF2B5EF4-FFF2-40B4-BE49-F238E27FC236}">
              <a16:creationId xmlns:a16="http://schemas.microsoft.com/office/drawing/2014/main" id="{C35016E6-15EE-4EDB-B303-FEAE40C160F4}"/>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166" name="テキスト ボックス 165">
          <a:extLst>
            <a:ext uri="{FF2B5EF4-FFF2-40B4-BE49-F238E27FC236}">
              <a16:creationId xmlns:a16="http://schemas.microsoft.com/office/drawing/2014/main" id="{0B90E5AB-B860-4360-B53E-45480AD4D6F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67" name="テキスト ボックス 166">
          <a:extLst>
            <a:ext uri="{FF2B5EF4-FFF2-40B4-BE49-F238E27FC236}">
              <a16:creationId xmlns:a16="http://schemas.microsoft.com/office/drawing/2014/main" id="{A379252C-FECA-4B49-BA1C-8CE0BC63410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68" name="テキスト ボックス 167">
          <a:extLst>
            <a:ext uri="{FF2B5EF4-FFF2-40B4-BE49-F238E27FC236}">
              <a16:creationId xmlns:a16="http://schemas.microsoft.com/office/drawing/2014/main" id="{AB60DEE0-55FA-4C6C-A816-D2A0035933B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69" name="テキスト ボックス 168">
          <a:extLst>
            <a:ext uri="{FF2B5EF4-FFF2-40B4-BE49-F238E27FC236}">
              <a16:creationId xmlns:a16="http://schemas.microsoft.com/office/drawing/2014/main" id="{4A5831D2-58EB-4DA8-AC64-EECFFAA57EC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70" name="テキスト ボックス 169">
          <a:extLst>
            <a:ext uri="{FF2B5EF4-FFF2-40B4-BE49-F238E27FC236}">
              <a16:creationId xmlns:a16="http://schemas.microsoft.com/office/drawing/2014/main" id="{43E06FB4-A93F-4FC3-ABF8-DD9DCF99E5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108838</xdr:rowOff>
    </xdr:from>
    <xdr:to>
      <xdr:col>46</xdr:col>
      <xdr:colOff>38100</xdr:colOff>
      <xdr:row>104</xdr:row>
      <xdr:rowOff>38988</xdr:rowOff>
    </xdr:to>
    <xdr:sp macro="" textlink="">
      <xdr:nvSpPr>
        <xdr:cNvPr id="171" name="楕円 170">
          <a:extLst>
            <a:ext uri="{FF2B5EF4-FFF2-40B4-BE49-F238E27FC236}">
              <a16:creationId xmlns:a16="http://schemas.microsoft.com/office/drawing/2014/main" id="{4B27D6E2-4E50-4938-A6FF-2698ECDFB5EB}"/>
            </a:ext>
          </a:extLst>
        </xdr:cNvPr>
        <xdr:cNvSpPr/>
      </xdr:nvSpPr>
      <xdr:spPr>
        <a:xfrm>
          <a:off x="8699500" y="177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118745</xdr:rowOff>
    </xdr:from>
    <xdr:to>
      <xdr:col>41</xdr:col>
      <xdr:colOff>101600</xdr:colOff>
      <xdr:row>104</xdr:row>
      <xdr:rowOff>48895</xdr:rowOff>
    </xdr:to>
    <xdr:sp macro="" textlink="">
      <xdr:nvSpPr>
        <xdr:cNvPr id="172" name="楕円 171">
          <a:extLst>
            <a:ext uri="{FF2B5EF4-FFF2-40B4-BE49-F238E27FC236}">
              <a16:creationId xmlns:a16="http://schemas.microsoft.com/office/drawing/2014/main" id="{D8A376B2-3359-4DEC-A2EE-BEFFF077620D}"/>
            </a:ext>
          </a:extLst>
        </xdr:cNvPr>
        <xdr:cNvSpPr/>
      </xdr:nvSpPr>
      <xdr:spPr>
        <a:xfrm>
          <a:off x="7810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159638</xdr:rowOff>
    </xdr:from>
    <xdr:to>
      <xdr:col>45</xdr:col>
      <xdr:colOff>177800</xdr:colOff>
      <xdr:row>103</xdr:row>
      <xdr:rowOff>169545</xdr:rowOff>
    </xdr:to>
    <xdr:cxnSp macro="">
      <xdr:nvCxnSpPr>
        <xdr:cNvPr id="173" name="直線コネクタ 172">
          <a:extLst>
            <a:ext uri="{FF2B5EF4-FFF2-40B4-BE49-F238E27FC236}">
              <a16:creationId xmlns:a16="http://schemas.microsoft.com/office/drawing/2014/main" id="{D87D58FF-3F81-4419-9238-AA7478045E2A}"/>
            </a:ext>
          </a:extLst>
        </xdr:cNvPr>
        <xdr:cNvCxnSpPr/>
      </xdr:nvCxnSpPr>
      <xdr:spPr>
        <a:xfrm flipV="1">
          <a:off x="7861300" y="1781898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127508</xdr:rowOff>
    </xdr:from>
    <xdr:to>
      <xdr:col>36</xdr:col>
      <xdr:colOff>165100</xdr:colOff>
      <xdr:row>104</xdr:row>
      <xdr:rowOff>57658</xdr:rowOff>
    </xdr:to>
    <xdr:sp macro="" textlink="">
      <xdr:nvSpPr>
        <xdr:cNvPr id="174" name="楕円 173">
          <a:extLst>
            <a:ext uri="{FF2B5EF4-FFF2-40B4-BE49-F238E27FC236}">
              <a16:creationId xmlns:a16="http://schemas.microsoft.com/office/drawing/2014/main" id="{A242069C-16FE-4DC6-B2DB-584A32AD579C}"/>
            </a:ext>
          </a:extLst>
        </xdr:cNvPr>
        <xdr:cNvSpPr/>
      </xdr:nvSpPr>
      <xdr:spPr>
        <a:xfrm>
          <a:off x="6921500" y="177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169545</xdr:rowOff>
    </xdr:from>
    <xdr:to>
      <xdr:col>41</xdr:col>
      <xdr:colOff>50800</xdr:colOff>
      <xdr:row>104</xdr:row>
      <xdr:rowOff>6858</xdr:rowOff>
    </xdr:to>
    <xdr:cxnSp macro="">
      <xdr:nvCxnSpPr>
        <xdr:cNvPr id="175" name="直線コネクタ 174">
          <a:extLst>
            <a:ext uri="{FF2B5EF4-FFF2-40B4-BE49-F238E27FC236}">
              <a16:creationId xmlns:a16="http://schemas.microsoft.com/office/drawing/2014/main" id="{8C69F40B-84F6-4CAF-94DC-5D7FB2F7A94E}"/>
            </a:ext>
          </a:extLst>
        </xdr:cNvPr>
        <xdr:cNvCxnSpPr/>
      </xdr:nvCxnSpPr>
      <xdr:spPr>
        <a:xfrm flipV="1">
          <a:off x="6972300" y="1782889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102</xdr:row>
      <xdr:rowOff>55515</xdr:rowOff>
    </xdr:from>
    <xdr:ext cx="469744" cy="259045"/>
    <xdr:sp macro="" textlink="">
      <xdr:nvSpPr>
        <xdr:cNvPr id="176" name="n_2mainValue【市民会館】&#10;一人当たり面積">
          <a:extLst>
            <a:ext uri="{FF2B5EF4-FFF2-40B4-BE49-F238E27FC236}">
              <a16:creationId xmlns:a16="http://schemas.microsoft.com/office/drawing/2014/main" id="{D0F31679-4808-4B09-9851-E1DB7FE72D89}"/>
            </a:ext>
          </a:extLst>
        </xdr:cNvPr>
        <xdr:cNvSpPr txBox="1"/>
      </xdr:nvSpPr>
      <xdr:spPr>
        <a:xfrm>
          <a:off x="8515427" y="1754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65422</xdr:rowOff>
    </xdr:from>
    <xdr:ext cx="469744" cy="259045"/>
    <xdr:sp macro="" textlink="">
      <xdr:nvSpPr>
        <xdr:cNvPr id="177" name="n_3mainValue【市民会館】&#10;一人当たり面積">
          <a:extLst>
            <a:ext uri="{FF2B5EF4-FFF2-40B4-BE49-F238E27FC236}">
              <a16:creationId xmlns:a16="http://schemas.microsoft.com/office/drawing/2014/main" id="{85F3C23A-DCA1-40E2-A676-69812F51B842}"/>
            </a:ext>
          </a:extLst>
        </xdr:cNvPr>
        <xdr:cNvSpPr txBox="1"/>
      </xdr:nvSpPr>
      <xdr:spPr>
        <a:xfrm>
          <a:off x="7626427" y="17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74185</xdr:rowOff>
    </xdr:from>
    <xdr:ext cx="469744" cy="259045"/>
    <xdr:sp macro="" textlink="">
      <xdr:nvSpPr>
        <xdr:cNvPr id="178" name="n_4mainValue【市民会館】&#10;一人当たり面積">
          <a:extLst>
            <a:ext uri="{FF2B5EF4-FFF2-40B4-BE49-F238E27FC236}">
              <a16:creationId xmlns:a16="http://schemas.microsoft.com/office/drawing/2014/main" id="{F21E9873-7E83-417B-8F5E-94F222903A68}"/>
            </a:ext>
          </a:extLst>
        </xdr:cNvPr>
        <xdr:cNvSpPr txBox="1"/>
      </xdr:nvSpPr>
      <xdr:spPr>
        <a:xfrm>
          <a:off x="67374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79" name="正方形/長方形 178">
          <a:extLst>
            <a:ext uri="{FF2B5EF4-FFF2-40B4-BE49-F238E27FC236}">
              <a16:creationId xmlns:a16="http://schemas.microsoft.com/office/drawing/2014/main" id="{A9DAF682-EE3B-4D53-90DC-36014B67FB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0" name="正方形/長方形 179">
          <a:extLst>
            <a:ext uri="{FF2B5EF4-FFF2-40B4-BE49-F238E27FC236}">
              <a16:creationId xmlns:a16="http://schemas.microsoft.com/office/drawing/2014/main" id="{6380A512-EBBF-4ADF-B60C-7E31E51985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1" name="正方形/長方形 180">
          <a:extLst>
            <a:ext uri="{FF2B5EF4-FFF2-40B4-BE49-F238E27FC236}">
              <a16:creationId xmlns:a16="http://schemas.microsoft.com/office/drawing/2014/main" id="{10B12911-5F0D-4843-A92C-8809BC7A77A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2" name="正方形/長方形 181">
          <a:extLst>
            <a:ext uri="{FF2B5EF4-FFF2-40B4-BE49-F238E27FC236}">
              <a16:creationId xmlns:a16="http://schemas.microsoft.com/office/drawing/2014/main" id="{A7BB666D-DC35-4B5E-988F-50B087E0DE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3" name="正方形/長方形 182">
          <a:extLst>
            <a:ext uri="{FF2B5EF4-FFF2-40B4-BE49-F238E27FC236}">
              <a16:creationId xmlns:a16="http://schemas.microsoft.com/office/drawing/2014/main" id="{0C9CC087-C4E0-418D-9000-DE883AB827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4" name="正方形/長方形 183">
          <a:extLst>
            <a:ext uri="{FF2B5EF4-FFF2-40B4-BE49-F238E27FC236}">
              <a16:creationId xmlns:a16="http://schemas.microsoft.com/office/drawing/2014/main" id="{0BFDD88A-3422-4905-82E9-0E77CA00B1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5" name="正方形/長方形 184">
          <a:extLst>
            <a:ext uri="{FF2B5EF4-FFF2-40B4-BE49-F238E27FC236}">
              <a16:creationId xmlns:a16="http://schemas.microsoft.com/office/drawing/2014/main" id="{0BF4D007-6E60-4BFC-AF7D-7C9A9DCFDF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6" name="正方形/長方形 185">
          <a:extLst>
            <a:ext uri="{FF2B5EF4-FFF2-40B4-BE49-F238E27FC236}">
              <a16:creationId xmlns:a16="http://schemas.microsoft.com/office/drawing/2014/main" id="{85199889-9D9D-488B-BBFA-CF67483D6E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7" name="テキスト ボックス 186">
          <a:extLst>
            <a:ext uri="{FF2B5EF4-FFF2-40B4-BE49-F238E27FC236}">
              <a16:creationId xmlns:a16="http://schemas.microsoft.com/office/drawing/2014/main" id="{4EBB0361-8825-4640-868B-D99F09B0C33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8" name="直線コネクタ 187">
          <a:extLst>
            <a:ext uri="{FF2B5EF4-FFF2-40B4-BE49-F238E27FC236}">
              <a16:creationId xmlns:a16="http://schemas.microsoft.com/office/drawing/2014/main" id="{46CCE9AC-E191-4709-B5CC-3DFBD66912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9" name="テキスト ボックス 188">
          <a:extLst>
            <a:ext uri="{FF2B5EF4-FFF2-40B4-BE49-F238E27FC236}">
              <a16:creationId xmlns:a16="http://schemas.microsoft.com/office/drawing/2014/main" id="{733F19E8-955D-4E03-9C10-8E30FCDA27F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0" name="直線コネクタ 189">
          <a:extLst>
            <a:ext uri="{FF2B5EF4-FFF2-40B4-BE49-F238E27FC236}">
              <a16:creationId xmlns:a16="http://schemas.microsoft.com/office/drawing/2014/main" id="{DDDFDFC7-B59A-49F1-B1BC-B0F510E44B6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91" name="テキスト ボックス 190">
          <a:extLst>
            <a:ext uri="{FF2B5EF4-FFF2-40B4-BE49-F238E27FC236}">
              <a16:creationId xmlns:a16="http://schemas.microsoft.com/office/drawing/2014/main" id="{1BE4C802-7095-4CCE-80AD-40235B2496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2" name="直線コネクタ 191">
          <a:extLst>
            <a:ext uri="{FF2B5EF4-FFF2-40B4-BE49-F238E27FC236}">
              <a16:creationId xmlns:a16="http://schemas.microsoft.com/office/drawing/2014/main" id="{A0B97447-9059-4542-B6D9-4BC8D8A833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3" name="テキスト ボックス 192">
          <a:extLst>
            <a:ext uri="{FF2B5EF4-FFF2-40B4-BE49-F238E27FC236}">
              <a16:creationId xmlns:a16="http://schemas.microsoft.com/office/drawing/2014/main" id="{C7DCA324-8AE3-436D-A724-1335FF6C765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4" name="直線コネクタ 193">
          <a:extLst>
            <a:ext uri="{FF2B5EF4-FFF2-40B4-BE49-F238E27FC236}">
              <a16:creationId xmlns:a16="http://schemas.microsoft.com/office/drawing/2014/main" id="{FD8C7C47-D7CD-44A1-B05F-195F9CCFF62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5" name="テキスト ボックス 194">
          <a:extLst>
            <a:ext uri="{FF2B5EF4-FFF2-40B4-BE49-F238E27FC236}">
              <a16:creationId xmlns:a16="http://schemas.microsoft.com/office/drawing/2014/main" id="{EE734535-F57B-475D-85EF-D7D3FD66912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6" name="直線コネクタ 195">
          <a:extLst>
            <a:ext uri="{FF2B5EF4-FFF2-40B4-BE49-F238E27FC236}">
              <a16:creationId xmlns:a16="http://schemas.microsoft.com/office/drawing/2014/main" id="{033B6217-D29C-412F-8F09-0C0D4944DFB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7" name="テキスト ボックス 196">
          <a:extLst>
            <a:ext uri="{FF2B5EF4-FFF2-40B4-BE49-F238E27FC236}">
              <a16:creationId xmlns:a16="http://schemas.microsoft.com/office/drawing/2014/main" id="{6DD11CBF-3A8A-45F6-8357-ED635E04F2A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8" name="直線コネクタ 197">
          <a:extLst>
            <a:ext uri="{FF2B5EF4-FFF2-40B4-BE49-F238E27FC236}">
              <a16:creationId xmlns:a16="http://schemas.microsoft.com/office/drawing/2014/main" id="{C77A1C5C-4E61-4E88-98EF-117A0429B59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99" name="テキスト ボックス 198">
          <a:extLst>
            <a:ext uri="{FF2B5EF4-FFF2-40B4-BE49-F238E27FC236}">
              <a16:creationId xmlns:a16="http://schemas.microsoft.com/office/drawing/2014/main" id="{FB0FBB6B-D41E-452A-88FC-D88AAEDEE6E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0" name="直線コネクタ 199">
          <a:extLst>
            <a:ext uri="{FF2B5EF4-FFF2-40B4-BE49-F238E27FC236}">
              <a16:creationId xmlns:a16="http://schemas.microsoft.com/office/drawing/2014/main" id="{6B84B6BA-26FF-4307-B004-1377EFCA09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01" name="テキスト ボックス 200">
          <a:extLst>
            <a:ext uri="{FF2B5EF4-FFF2-40B4-BE49-F238E27FC236}">
              <a16:creationId xmlns:a16="http://schemas.microsoft.com/office/drawing/2014/main" id="{2536E007-E546-47C1-A690-0931B2DB2DB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2" name="【一般廃棄物処理施設】&#10;有形固定資産減価償却率グラフ枠">
          <a:extLst>
            <a:ext uri="{FF2B5EF4-FFF2-40B4-BE49-F238E27FC236}">
              <a16:creationId xmlns:a16="http://schemas.microsoft.com/office/drawing/2014/main" id="{0891D54B-F6AA-4360-BBC8-5B67424485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03" name="直線コネクタ 202">
          <a:extLst>
            <a:ext uri="{FF2B5EF4-FFF2-40B4-BE49-F238E27FC236}">
              <a16:creationId xmlns:a16="http://schemas.microsoft.com/office/drawing/2014/main" id="{88A02247-801C-49FF-8093-B71C656D537B}"/>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04" name="【一般廃棄物処理施設】&#10;有形固定資産減価償却率最小値テキスト">
          <a:extLst>
            <a:ext uri="{FF2B5EF4-FFF2-40B4-BE49-F238E27FC236}">
              <a16:creationId xmlns:a16="http://schemas.microsoft.com/office/drawing/2014/main" id="{9DF6E843-A834-40A0-BAF2-585AC70C3E1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05" name="直線コネクタ 204">
          <a:extLst>
            <a:ext uri="{FF2B5EF4-FFF2-40B4-BE49-F238E27FC236}">
              <a16:creationId xmlns:a16="http://schemas.microsoft.com/office/drawing/2014/main" id="{6D87B9DA-2863-42C9-915C-A381F5FD21A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06" name="【一般廃棄物処理施設】&#10;有形固定資産減価償却率最大値テキスト">
          <a:extLst>
            <a:ext uri="{FF2B5EF4-FFF2-40B4-BE49-F238E27FC236}">
              <a16:creationId xmlns:a16="http://schemas.microsoft.com/office/drawing/2014/main" id="{4BB2AA32-A5E3-49B3-BF10-C49A8D9D3454}"/>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07" name="直線コネクタ 206">
          <a:extLst>
            <a:ext uri="{FF2B5EF4-FFF2-40B4-BE49-F238E27FC236}">
              <a16:creationId xmlns:a16="http://schemas.microsoft.com/office/drawing/2014/main" id="{6E015E97-2464-4C8B-A686-ED93EBAECE09}"/>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208" name="【一般廃棄物処理施設】&#10;有形固定資産減価償却率平均値テキスト">
          <a:extLst>
            <a:ext uri="{FF2B5EF4-FFF2-40B4-BE49-F238E27FC236}">
              <a16:creationId xmlns:a16="http://schemas.microsoft.com/office/drawing/2014/main" id="{CDD33CA6-0276-4D8F-8915-6EE72AFC2629}"/>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209" name="フローチャート: 判断 208">
          <a:extLst>
            <a:ext uri="{FF2B5EF4-FFF2-40B4-BE49-F238E27FC236}">
              <a16:creationId xmlns:a16="http://schemas.microsoft.com/office/drawing/2014/main" id="{80E76E6D-FCE4-4D3E-9B90-B96B14390981}"/>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210" name="フローチャート: 判断 209">
          <a:extLst>
            <a:ext uri="{FF2B5EF4-FFF2-40B4-BE49-F238E27FC236}">
              <a16:creationId xmlns:a16="http://schemas.microsoft.com/office/drawing/2014/main" id="{1B0AD95D-2A36-4A15-A75B-DDD0A698FFE7}"/>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53992</xdr:rowOff>
    </xdr:from>
    <xdr:ext cx="405111" cy="259045"/>
    <xdr:sp macro="" textlink="">
      <xdr:nvSpPr>
        <xdr:cNvPr id="211" name="n_1aveValue【一般廃棄物処理施設】&#10;有形固定資産減価償却率">
          <a:extLst>
            <a:ext uri="{FF2B5EF4-FFF2-40B4-BE49-F238E27FC236}">
              <a16:creationId xmlns:a16="http://schemas.microsoft.com/office/drawing/2014/main" id="{0B392469-F9FB-41EC-8A24-C93182FB0C61}"/>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164465</xdr:rowOff>
    </xdr:from>
    <xdr:to>
      <xdr:col>76</xdr:col>
      <xdr:colOff>165100</xdr:colOff>
      <xdr:row>37</xdr:row>
      <xdr:rowOff>94615</xdr:rowOff>
    </xdr:to>
    <xdr:sp macro="" textlink="">
      <xdr:nvSpPr>
        <xdr:cNvPr id="212" name="フローチャート: 判断 211">
          <a:extLst>
            <a:ext uri="{FF2B5EF4-FFF2-40B4-BE49-F238E27FC236}">
              <a16:creationId xmlns:a16="http://schemas.microsoft.com/office/drawing/2014/main" id="{2B757D04-E1FB-4AC6-9E0F-EECD7F500731}"/>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85742</xdr:rowOff>
    </xdr:from>
    <xdr:ext cx="405111" cy="259045"/>
    <xdr:sp macro="" textlink="">
      <xdr:nvSpPr>
        <xdr:cNvPr id="213" name="n_2aveValue【一般廃棄物処理施設】&#10;有形固定資産減価償却率">
          <a:extLst>
            <a:ext uri="{FF2B5EF4-FFF2-40B4-BE49-F238E27FC236}">
              <a16:creationId xmlns:a16="http://schemas.microsoft.com/office/drawing/2014/main" id="{2AD09CA1-4345-4B0C-A178-124F48E2E893}"/>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168275</xdr:rowOff>
    </xdr:from>
    <xdr:to>
      <xdr:col>72</xdr:col>
      <xdr:colOff>38100</xdr:colOff>
      <xdr:row>37</xdr:row>
      <xdr:rowOff>98425</xdr:rowOff>
    </xdr:to>
    <xdr:sp macro="" textlink="">
      <xdr:nvSpPr>
        <xdr:cNvPr id="214" name="フローチャート: 判断 213">
          <a:extLst>
            <a:ext uri="{FF2B5EF4-FFF2-40B4-BE49-F238E27FC236}">
              <a16:creationId xmlns:a16="http://schemas.microsoft.com/office/drawing/2014/main" id="{D14C0DDF-7FD5-4C71-9F35-093471215C3F}"/>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114952</xdr:rowOff>
    </xdr:from>
    <xdr:ext cx="405111" cy="259045"/>
    <xdr:sp macro="" textlink="">
      <xdr:nvSpPr>
        <xdr:cNvPr id="215" name="n_3aveValue【一般廃棄物処理施設】&#10;有形固定資産減価償却率">
          <a:extLst>
            <a:ext uri="{FF2B5EF4-FFF2-40B4-BE49-F238E27FC236}">
              <a16:creationId xmlns:a16="http://schemas.microsoft.com/office/drawing/2014/main" id="{FB2743FC-3689-49CB-BF59-AA448E4B2067}"/>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153035</xdr:rowOff>
    </xdr:from>
    <xdr:to>
      <xdr:col>67</xdr:col>
      <xdr:colOff>101600</xdr:colOff>
      <xdr:row>37</xdr:row>
      <xdr:rowOff>83185</xdr:rowOff>
    </xdr:to>
    <xdr:sp macro="" textlink="">
      <xdr:nvSpPr>
        <xdr:cNvPr id="216" name="フローチャート: 判断 215">
          <a:extLst>
            <a:ext uri="{FF2B5EF4-FFF2-40B4-BE49-F238E27FC236}">
              <a16:creationId xmlns:a16="http://schemas.microsoft.com/office/drawing/2014/main" id="{FEBA764B-6AAC-4783-B1E5-B72500B9CA8E}"/>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74312</xdr:rowOff>
    </xdr:from>
    <xdr:ext cx="405111" cy="259045"/>
    <xdr:sp macro="" textlink="">
      <xdr:nvSpPr>
        <xdr:cNvPr id="217" name="n_4aveValue【一般廃棄物処理施設】&#10;有形固定資産減価償却率">
          <a:extLst>
            <a:ext uri="{FF2B5EF4-FFF2-40B4-BE49-F238E27FC236}">
              <a16:creationId xmlns:a16="http://schemas.microsoft.com/office/drawing/2014/main" id="{14E154B5-A594-4934-8A32-D12B4C404288}"/>
            </a:ext>
          </a:extLst>
        </xdr:cNvPr>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CBE08E24-F610-408C-804A-28DACC4E73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8436164D-D7C2-4820-945A-915A7ED79A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0" name="テキスト ボックス 219">
          <a:extLst>
            <a:ext uri="{FF2B5EF4-FFF2-40B4-BE49-F238E27FC236}">
              <a16:creationId xmlns:a16="http://schemas.microsoft.com/office/drawing/2014/main" id="{C7D8E57F-E2E1-41BB-AB70-949933D9FE8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1" name="テキスト ボックス 220">
          <a:extLst>
            <a:ext uri="{FF2B5EF4-FFF2-40B4-BE49-F238E27FC236}">
              <a16:creationId xmlns:a16="http://schemas.microsoft.com/office/drawing/2014/main" id="{5778261F-8E33-4B0C-9173-B4FE45E4CC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AF2173AF-C599-4708-B5E3-9EF353D802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223" name="楕円 222">
          <a:extLst>
            <a:ext uri="{FF2B5EF4-FFF2-40B4-BE49-F238E27FC236}">
              <a16:creationId xmlns:a16="http://schemas.microsoft.com/office/drawing/2014/main" id="{BE8DCC22-4831-41E9-A8D5-67C584F74D4A}"/>
            </a:ext>
          </a:extLst>
        </xdr:cNvPr>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224" name="【一般廃棄物処理施設】&#10;有形固定資産減価償却率該当値テキスト">
          <a:extLst>
            <a:ext uri="{FF2B5EF4-FFF2-40B4-BE49-F238E27FC236}">
              <a16:creationId xmlns:a16="http://schemas.microsoft.com/office/drawing/2014/main" id="{6DAEBEB4-EE2A-46C9-94C5-89EE7D256578}"/>
            </a:ext>
          </a:extLst>
        </xdr:cNvPr>
        <xdr:cNvSpPr txBox="1"/>
      </xdr:nvSpPr>
      <xdr:spPr>
        <a:xfrm>
          <a:off x="16357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225" name="楕円 224">
          <a:extLst>
            <a:ext uri="{FF2B5EF4-FFF2-40B4-BE49-F238E27FC236}">
              <a16:creationId xmlns:a16="http://schemas.microsoft.com/office/drawing/2014/main" id="{B5F45929-ECCF-4E71-B57A-1FEE6604C49A}"/>
            </a:ext>
          </a:extLst>
        </xdr:cNvPr>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xdr:rowOff>
    </xdr:from>
    <xdr:to>
      <xdr:col>85</xdr:col>
      <xdr:colOff>127000</xdr:colOff>
      <xdr:row>39</xdr:row>
      <xdr:rowOff>38100</xdr:rowOff>
    </xdr:to>
    <xdr:cxnSp macro="">
      <xdr:nvCxnSpPr>
        <xdr:cNvPr id="226" name="直線コネクタ 225">
          <a:extLst>
            <a:ext uri="{FF2B5EF4-FFF2-40B4-BE49-F238E27FC236}">
              <a16:creationId xmlns:a16="http://schemas.microsoft.com/office/drawing/2014/main" id="{294D0A81-3903-4FA0-9A25-F89B5EC10D52}"/>
            </a:ext>
          </a:extLst>
        </xdr:cNvPr>
        <xdr:cNvCxnSpPr/>
      </xdr:nvCxnSpPr>
      <xdr:spPr>
        <a:xfrm>
          <a:off x="15481300" y="66979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36830</xdr:rowOff>
    </xdr:from>
    <xdr:to>
      <xdr:col>76</xdr:col>
      <xdr:colOff>165100</xdr:colOff>
      <xdr:row>36</xdr:row>
      <xdr:rowOff>138430</xdr:rowOff>
    </xdr:to>
    <xdr:sp macro="" textlink="">
      <xdr:nvSpPr>
        <xdr:cNvPr id="227" name="楕円 226">
          <a:extLst>
            <a:ext uri="{FF2B5EF4-FFF2-40B4-BE49-F238E27FC236}">
              <a16:creationId xmlns:a16="http://schemas.microsoft.com/office/drawing/2014/main" id="{073BDD4D-5E77-42BF-A8EA-33919BDF826D}"/>
            </a:ext>
          </a:extLst>
        </xdr:cNvPr>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39</xdr:row>
      <xdr:rowOff>11430</xdr:rowOff>
    </xdr:to>
    <xdr:cxnSp macro="">
      <xdr:nvCxnSpPr>
        <xdr:cNvPr id="228" name="直線コネクタ 227">
          <a:extLst>
            <a:ext uri="{FF2B5EF4-FFF2-40B4-BE49-F238E27FC236}">
              <a16:creationId xmlns:a16="http://schemas.microsoft.com/office/drawing/2014/main" id="{A32948F1-4701-4FFE-AF50-3182B54E0CC0}"/>
            </a:ext>
          </a:extLst>
        </xdr:cNvPr>
        <xdr:cNvCxnSpPr/>
      </xdr:nvCxnSpPr>
      <xdr:spPr>
        <a:xfrm>
          <a:off x="14592300" y="625983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229" name="楕円 228">
          <a:extLst>
            <a:ext uri="{FF2B5EF4-FFF2-40B4-BE49-F238E27FC236}">
              <a16:creationId xmlns:a16="http://schemas.microsoft.com/office/drawing/2014/main" id="{76740776-61FA-4DA0-9440-56F73E0132F7}"/>
            </a:ext>
          </a:extLst>
        </xdr:cNvPr>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38</xdr:row>
      <xdr:rowOff>129540</xdr:rowOff>
    </xdr:to>
    <xdr:cxnSp macro="">
      <xdr:nvCxnSpPr>
        <xdr:cNvPr id="230" name="直線コネクタ 229">
          <a:extLst>
            <a:ext uri="{FF2B5EF4-FFF2-40B4-BE49-F238E27FC236}">
              <a16:creationId xmlns:a16="http://schemas.microsoft.com/office/drawing/2014/main" id="{A7E064F3-5F22-495B-8297-E1D94B0DEE24}"/>
            </a:ext>
          </a:extLst>
        </xdr:cNvPr>
        <xdr:cNvCxnSpPr/>
      </xdr:nvCxnSpPr>
      <xdr:spPr>
        <a:xfrm flipV="1">
          <a:off x="13703300" y="6259830"/>
          <a:ext cx="8890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231" name="楕円 230">
          <a:extLst>
            <a:ext uri="{FF2B5EF4-FFF2-40B4-BE49-F238E27FC236}">
              <a16:creationId xmlns:a16="http://schemas.microsoft.com/office/drawing/2014/main" id="{D12FECC9-77F5-4B63-8C1C-4BBB2CEA7A66}"/>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38</xdr:row>
      <xdr:rowOff>129540</xdr:rowOff>
    </xdr:to>
    <xdr:cxnSp macro="">
      <xdr:nvCxnSpPr>
        <xdr:cNvPr id="232" name="直線コネクタ 231">
          <a:extLst>
            <a:ext uri="{FF2B5EF4-FFF2-40B4-BE49-F238E27FC236}">
              <a16:creationId xmlns:a16="http://schemas.microsoft.com/office/drawing/2014/main" id="{9453E863-2229-4421-A2EC-81499E18EEC9}"/>
            </a:ext>
          </a:extLst>
        </xdr:cNvPr>
        <xdr:cNvCxnSpPr/>
      </xdr:nvCxnSpPr>
      <xdr:spPr>
        <a:xfrm>
          <a:off x="12814300" y="615696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53357</xdr:rowOff>
    </xdr:from>
    <xdr:ext cx="405111" cy="259045"/>
    <xdr:sp macro="" textlink="">
      <xdr:nvSpPr>
        <xdr:cNvPr id="233" name="n_1mainValue【一般廃棄物処理施設】&#10;有形固定資産減価償却率">
          <a:extLst>
            <a:ext uri="{FF2B5EF4-FFF2-40B4-BE49-F238E27FC236}">
              <a16:creationId xmlns:a16="http://schemas.microsoft.com/office/drawing/2014/main" id="{312A3CAF-90F3-470B-8BBA-1C9AAD3911ED}"/>
            </a:ext>
          </a:extLst>
        </xdr:cNvPr>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234" name="n_2mainValue【一般廃棄物処理施設】&#10;有形固定資産減価償却率">
          <a:extLst>
            <a:ext uri="{FF2B5EF4-FFF2-40B4-BE49-F238E27FC236}">
              <a16:creationId xmlns:a16="http://schemas.microsoft.com/office/drawing/2014/main" id="{48EFEB92-E059-45A5-825A-4AEC57A5361E}"/>
            </a:ext>
          </a:extLst>
        </xdr:cNvPr>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235" name="n_3mainValue【一般廃棄物処理施設】&#10;有形固定資産減価償却率">
          <a:extLst>
            <a:ext uri="{FF2B5EF4-FFF2-40B4-BE49-F238E27FC236}">
              <a16:creationId xmlns:a16="http://schemas.microsoft.com/office/drawing/2014/main" id="{5D35A68E-51A4-4ADB-8AA0-C8D97175ED6D}"/>
            </a:ext>
          </a:extLst>
        </xdr:cNvPr>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236" name="n_4mainValue【一般廃棄物処理施設】&#10;有形固定資産減価償却率">
          <a:extLst>
            <a:ext uri="{FF2B5EF4-FFF2-40B4-BE49-F238E27FC236}">
              <a16:creationId xmlns:a16="http://schemas.microsoft.com/office/drawing/2014/main" id="{0E6FCC54-DBC4-4577-9E44-893868191A03}"/>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7" name="正方形/長方形 236">
          <a:extLst>
            <a:ext uri="{FF2B5EF4-FFF2-40B4-BE49-F238E27FC236}">
              <a16:creationId xmlns:a16="http://schemas.microsoft.com/office/drawing/2014/main" id="{A50183A7-816F-43D6-85E3-407E0AD3C6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8" name="正方形/長方形 237">
          <a:extLst>
            <a:ext uri="{FF2B5EF4-FFF2-40B4-BE49-F238E27FC236}">
              <a16:creationId xmlns:a16="http://schemas.microsoft.com/office/drawing/2014/main" id="{680678C2-780B-4112-AA7F-308DF7040F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9" name="正方形/長方形 238">
          <a:extLst>
            <a:ext uri="{FF2B5EF4-FFF2-40B4-BE49-F238E27FC236}">
              <a16:creationId xmlns:a16="http://schemas.microsoft.com/office/drawing/2014/main" id="{E52D8DDE-A548-4C7B-B889-544E41B2EB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0" name="正方形/長方形 239">
          <a:extLst>
            <a:ext uri="{FF2B5EF4-FFF2-40B4-BE49-F238E27FC236}">
              <a16:creationId xmlns:a16="http://schemas.microsoft.com/office/drawing/2014/main" id="{64BA75C2-3BC3-452A-ADAC-7CCB48023E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1" name="正方形/長方形 240">
          <a:extLst>
            <a:ext uri="{FF2B5EF4-FFF2-40B4-BE49-F238E27FC236}">
              <a16:creationId xmlns:a16="http://schemas.microsoft.com/office/drawing/2014/main" id="{1D7D8D44-5C91-4863-BDFF-42FA14A6ED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2" name="正方形/長方形 241">
          <a:extLst>
            <a:ext uri="{FF2B5EF4-FFF2-40B4-BE49-F238E27FC236}">
              <a16:creationId xmlns:a16="http://schemas.microsoft.com/office/drawing/2014/main" id="{F12F2224-2152-4051-AE25-6263DA2655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3" name="正方形/長方形 242">
          <a:extLst>
            <a:ext uri="{FF2B5EF4-FFF2-40B4-BE49-F238E27FC236}">
              <a16:creationId xmlns:a16="http://schemas.microsoft.com/office/drawing/2014/main" id="{E40C7939-627B-46A4-98BF-660B130774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4" name="正方形/長方形 243">
          <a:extLst>
            <a:ext uri="{FF2B5EF4-FFF2-40B4-BE49-F238E27FC236}">
              <a16:creationId xmlns:a16="http://schemas.microsoft.com/office/drawing/2014/main" id="{DB5C6E6C-31CF-436B-9E14-F84F5A39FC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5" name="テキスト ボックス 244">
          <a:extLst>
            <a:ext uri="{FF2B5EF4-FFF2-40B4-BE49-F238E27FC236}">
              <a16:creationId xmlns:a16="http://schemas.microsoft.com/office/drawing/2014/main" id="{E4A93339-3B82-46C5-9CD7-4BB4A282C6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6" name="直線コネクタ 245">
          <a:extLst>
            <a:ext uri="{FF2B5EF4-FFF2-40B4-BE49-F238E27FC236}">
              <a16:creationId xmlns:a16="http://schemas.microsoft.com/office/drawing/2014/main" id="{FA822184-E1FB-4617-9D9B-CACF99A8F5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47" name="直線コネクタ 246">
          <a:extLst>
            <a:ext uri="{FF2B5EF4-FFF2-40B4-BE49-F238E27FC236}">
              <a16:creationId xmlns:a16="http://schemas.microsoft.com/office/drawing/2014/main" id="{534F541D-9DAA-4A3F-9843-E2A846CE51D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48" name="テキスト ボックス 247">
          <a:extLst>
            <a:ext uri="{FF2B5EF4-FFF2-40B4-BE49-F238E27FC236}">
              <a16:creationId xmlns:a16="http://schemas.microsoft.com/office/drawing/2014/main" id="{8488BBF8-318A-49F1-9604-DC9B7140FF5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49" name="直線コネクタ 248">
          <a:extLst>
            <a:ext uri="{FF2B5EF4-FFF2-40B4-BE49-F238E27FC236}">
              <a16:creationId xmlns:a16="http://schemas.microsoft.com/office/drawing/2014/main" id="{7692D6C1-ED7F-47F3-8917-6C2D664B25D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50" name="テキスト ボックス 249">
          <a:extLst>
            <a:ext uri="{FF2B5EF4-FFF2-40B4-BE49-F238E27FC236}">
              <a16:creationId xmlns:a16="http://schemas.microsoft.com/office/drawing/2014/main" id="{77A6522F-0A04-4FAB-ACAD-B8B8E3DE59B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51" name="直線コネクタ 250">
          <a:extLst>
            <a:ext uri="{FF2B5EF4-FFF2-40B4-BE49-F238E27FC236}">
              <a16:creationId xmlns:a16="http://schemas.microsoft.com/office/drawing/2014/main" id="{14715482-688F-4F8E-AA3D-8A731A01EEA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52" name="テキスト ボックス 251">
          <a:extLst>
            <a:ext uri="{FF2B5EF4-FFF2-40B4-BE49-F238E27FC236}">
              <a16:creationId xmlns:a16="http://schemas.microsoft.com/office/drawing/2014/main" id="{A08F42DC-57F8-485E-A361-66A9882338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53" name="直線コネクタ 252">
          <a:extLst>
            <a:ext uri="{FF2B5EF4-FFF2-40B4-BE49-F238E27FC236}">
              <a16:creationId xmlns:a16="http://schemas.microsoft.com/office/drawing/2014/main" id="{56B61E7D-EE28-4260-B8F1-284125CE87F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54" name="テキスト ボックス 253">
          <a:extLst>
            <a:ext uri="{FF2B5EF4-FFF2-40B4-BE49-F238E27FC236}">
              <a16:creationId xmlns:a16="http://schemas.microsoft.com/office/drawing/2014/main" id="{C9182308-36AD-44B7-87BE-40769535CB12}"/>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5" name="直線コネクタ 254">
          <a:extLst>
            <a:ext uri="{FF2B5EF4-FFF2-40B4-BE49-F238E27FC236}">
              <a16:creationId xmlns:a16="http://schemas.microsoft.com/office/drawing/2014/main" id="{33718548-145F-4872-BE0D-FD5B964FC9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6" name="テキスト ボックス 255">
          <a:extLst>
            <a:ext uri="{FF2B5EF4-FFF2-40B4-BE49-F238E27FC236}">
              <a16:creationId xmlns:a16="http://schemas.microsoft.com/office/drawing/2014/main" id="{B76A7FA7-68DA-4772-A4B0-1BE110F7B90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7" name="【一般廃棄物処理施設】&#10;一人当たり有形固定資産（償却資産）額グラフ枠">
          <a:extLst>
            <a:ext uri="{FF2B5EF4-FFF2-40B4-BE49-F238E27FC236}">
              <a16:creationId xmlns:a16="http://schemas.microsoft.com/office/drawing/2014/main" id="{0C5C4212-61E4-44FE-8C12-08517E1C70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258" name="直線コネクタ 257">
          <a:extLst>
            <a:ext uri="{FF2B5EF4-FFF2-40B4-BE49-F238E27FC236}">
              <a16:creationId xmlns:a16="http://schemas.microsoft.com/office/drawing/2014/main" id="{2DFBC18E-42A7-4726-B6DC-EF5BC213DE4C}"/>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259" name="【一般廃棄物処理施設】&#10;一人当たり有形固定資産（償却資産）額最小値テキスト">
          <a:extLst>
            <a:ext uri="{FF2B5EF4-FFF2-40B4-BE49-F238E27FC236}">
              <a16:creationId xmlns:a16="http://schemas.microsoft.com/office/drawing/2014/main" id="{754394D3-655D-46B0-9984-BAE7CD01565A}"/>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260" name="直線コネクタ 259">
          <a:extLst>
            <a:ext uri="{FF2B5EF4-FFF2-40B4-BE49-F238E27FC236}">
              <a16:creationId xmlns:a16="http://schemas.microsoft.com/office/drawing/2014/main" id="{673166E3-1AC9-45F6-85E1-E3F7DF21E9CD}"/>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261" name="【一般廃棄物処理施設】&#10;一人当たり有形固定資産（償却資産）額最大値テキスト">
          <a:extLst>
            <a:ext uri="{FF2B5EF4-FFF2-40B4-BE49-F238E27FC236}">
              <a16:creationId xmlns:a16="http://schemas.microsoft.com/office/drawing/2014/main" id="{19B56BC1-BE18-4DBA-97D6-CA89DE4EB71E}"/>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262" name="直線コネクタ 261">
          <a:extLst>
            <a:ext uri="{FF2B5EF4-FFF2-40B4-BE49-F238E27FC236}">
              <a16:creationId xmlns:a16="http://schemas.microsoft.com/office/drawing/2014/main" id="{5DD4C343-A53F-4A9E-B885-8D5723D35B2D}"/>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263" name="【一般廃棄物処理施設】&#10;一人当たり有形固定資産（償却資産）額平均値テキスト">
          <a:extLst>
            <a:ext uri="{FF2B5EF4-FFF2-40B4-BE49-F238E27FC236}">
              <a16:creationId xmlns:a16="http://schemas.microsoft.com/office/drawing/2014/main" id="{FBA3B9B1-A1DE-4347-B846-EB36AA9C8409}"/>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264" name="フローチャート: 判断 263">
          <a:extLst>
            <a:ext uri="{FF2B5EF4-FFF2-40B4-BE49-F238E27FC236}">
              <a16:creationId xmlns:a16="http://schemas.microsoft.com/office/drawing/2014/main" id="{41F4CFBF-C2E8-4B2B-B2CC-523F53E80BA7}"/>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265" name="フローチャート: 判断 264">
          <a:extLst>
            <a:ext uri="{FF2B5EF4-FFF2-40B4-BE49-F238E27FC236}">
              <a16:creationId xmlns:a16="http://schemas.microsoft.com/office/drawing/2014/main" id="{FEDD62EB-0BA3-4506-9450-089F74C7FCFD}"/>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43579</xdr:rowOff>
    </xdr:from>
    <xdr:ext cx="599010" cy="259045"/>
    <xdr:sp macro="" textlink="">
      <xdr:nvSpPr>
        <xdr:cNvPr id="266" name="n_1aveValue【一般廃棄物処理施設】&#10;一人当たり有形固定資産（償却資産）額">
          <a:extLst>
            <a:ext uri="{FF2B5EF4-FFF2-40B4-BE49-F238E27FC236}">
              <a16:creationId xmlns:a16="http://schemas.microsoft.com/office/drawing/2014/main" id="{F2D3404F-07C6-41A4-8A97-8CE2ACF51CB4}"/>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136395</xdr:rowOff>
    </xdr:from>
    <xdr:to>
      <xdr:col>107</xdr:col>
      <xdr:colOff>101600</xdr:colOff>
      <xdr:row>41</xdr:row>
      <xdr:rowOff>66545</xdr:rowOff>
    </xdr:to>
    <xdr:sp macro="" textlink="">
      <xdr:nvSpPr>
        <xdr:cNvPr id="267" name="フローチャート: 判断 266">
          <a:extLst>
            <a:ext uri="{FF2B5EF4-FFF2-40B4-BE49-F238E27FC236}">
              <a16:creationId xmlns:a16="http://schemas.microsoft.com/office/drawing/2014/main" id="{01588A85-9502-4F77-9906-484449FD9A87}"/>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83072</xdr:rowOff>
    </xdr:from>
    <xdr:ext cx="599010" cy="259045"/>
    <xdr:sp macro="" textlink="">
      <xdr:nvSpPr>
        <xdr:cNvPr id="268" name="n_2aveValue【一般廃棄物処理施設】&#10;一人当たり有形固定資産（償却資産）額">
          <a:extLst>
            <a:ext uri="{FF2B5EF4-FFF2-40B4-BE49-F238E27FC236}">
              <a16:creationId xmlns:a16="http://schemas.microsoft.com/office/drawing/2014/main" id="{3B694441-2209-46C1-A4E8-C4E0EBE02B3F}"/>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118345</xdr:rowOff>
    </xdr:from>
    <xdr:to>
      <xdr:col>102</xdr:col>
      <xdr:colOff>165100</xdr:colOff>
      <xdr:row>41</xdr:row>
      <xdr:rowOff>48495</xdr:rowOff>
    </xdr:to>
    <xdr:sp macro="" textlink="">
      <xdr:nvSpPr>
        <xdr:cNvPr id="269" name="フローチャート: 判断 268">
          <a:extLst>
            <a:ext uri="{FF2B5EF4-FFF2-40B4-BE49-F238E27FC236}">
              <a16:creationId xmlns:a16="http://schemas.microsoft.com/office/drawing/2014/main" id="{2A79230D-46C1-459B-A1A0-A8EFC6DB7487}"/>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65022</xdr:rowOff>
    </xdr:from>
    <xdr:ext cx="599010" cy="259045"/>
    <xdr:sp macro="" textlink="">
      <xdr:nvSpPr>
        <xdr:cNvPr id="270" name="n_3aveValue【一般廃棄物処理施設】&#10;一人当たり有形固定資産（償却資産）額">
          <a:extLst>
            <a:ext uri="{FF2B5EF4-FFF2-40B4-BE49-F238E27FC236}">
              <a16:creationId xmlns:a16="http://schemas.microsoft.com/office/drawing/2014/main" id="{09FADE1E-09CA-43C3-8785-E10F3C54CEB4}"/>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129681</xdr:rowOff>
    </xdr:from>
    <xdr:to>
      <xdr:col>98</xdr:col>
      <xdr:colOff>38100</xdr:colOff>
      <xdr:row>41</xdr:row>
      <xdr:rowOff>59831</xdr:rowOff>
    </xdr:to>
    <xdr:sp macro="" textlink="">
      <xdr:nvSpPr>
        <xdr:cNvPr id="271" name="フローチャート: 判断 270">
          <a:extLst>
            <a:ext uri="{FF2B5EF4-FFF2-40B4-BE49-F238E27FC236}">
              <a16:creationId xmlns:a16="http://schemas.microsoft.com/office/drawing/2014/main" id="{DBF52EC0-E58D-4D7B-8031-5F5F22DD0BFA}"/>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76358</xdr:rowOff>
    </xdr:from>
    <xdr:ext cx="599010" cy="259045"/>
    <xdr:sp macro="" textlink="">
      <xdr:nvSpPr>
        <xdr:cNvPr id="272" name="n_4aveValue【一般廃棄物処理施設】&#10;一人当たり有形固定資産（償却資産）額">
          <a:extLst>
            <a:ext uri="{FF2B5EF4-FFF2-40B4-BE49-F238E27FC236}">
              <a16:creationId xmlns:a16="http://schemas.microsoft.com/office/drawing/2014/main" id="{05C01C91-4CBF-4159-AFCC-BCCF91461DF3}"/>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73" name="テキスト ボックス 272">
          <a:extLst>
            <a:ext uri="{FF2B5EF4-FFF2-40B4-BE49-F238E27FC236}">
              <a16:creationId xmlns:a16="http://schemas.microsoft.com/office/drawing/2014/main" id="{FC15F702-C810-4E95-B3E5-E7EBAD185A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4" name="テキスト ボックス 273">
          <a:extLst>
            <a:ext uri="{FF2B5EF4-FFF2-40B4-BE49-F238E27FC236}">
              <a16:creationId xmlns:a16="http://schemas.microsoft.com/office/drawing/2014/main" id="{20A18CA2-64E5-4FFA-A957-A55AC46291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5" name="テキスト ボックス 274">
          <a:extLst>
            <a:ext uri="{FF2B5EF4-FFF2-40B4-BE49-F238E27FC236}">
              <a16:creationId xmlns:a16="http://schemas.microsoft.com/office/drawing/2014/main" id="{0BF28623-F803-4C23-A6BD-2A44C59057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AD50C9B9-0CB2-4173-9D03-6576F95F2E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85E9D190-F0D1-4E4C-86F3-8169D5FC497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104351</xdr:rowOff>
    </xdr:from>
    <xdr:to>
      <xdr:col>116</xdr:col>
      <xdr:colOff>114300</xdr:colOff>
      <xdr:row>38</xdr:row>
      <xdr:rowOff>34501</xdr:rowOff>
    </xdr:to>
    <xdr:sp macro="" textlink="">
      <xdr:nvSpPr>
        <xdr:cNvPr id="278" name="楕円 277">
          <a:extLst>
            <a:ext uri="{FF2B5EF4-FFF2-40B4-BE49-F238E27FC236}">
              <a16:creationId xmlns:a16="http://schemas.microsoft.com/office/drawing/2014/main" id="{37966DD5-1EE9-4999-8DCC-8FFDFC2E026E}"/>
            </a:ext>
          </a:extLst>
        </xdr:cNvPr>
        <xdr:cNvSpPr/>
      </xdr:nvSpPr>
      <xdr:spPr>
        <a:xfrm>
          <a:off x="22110700" y="64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127228</xdr:rowOff>
    </xdr:from>
    <xdr:ext cx="690189" cy="259045"/>
    <xdr:sp macro="" textlink="">
      <xdr:nvSpPr>
        <xdr:cNvPr id="279" name="【一般廃棄物処理施設】&#10;一人当たり有形固定資産（償却資産）額該当値テキスト">
          <a:extLst>
            <a:ext uri="{FF2B5EF4-FFF2-40B4-BE49-F238E27FC236}">
              <a16:creationId xmlns:a16="http://schemas.microsoft.com/office/drawing/2014/main" id="{229DBDC5-BED1-4631-A2F9-789D96377E0F}"/>
            </a:ext>
          </a:extLst>
        </xdr:cNvPr>
        <xdr:cNvSpPr txBox="1"/>
      </xdr:nvSpPr>
      <xdr:spPr>
        <a:xfrm>
          <a:off x="22199600" y="6299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106345</xdr:rowOff>
    </xdr:from>
    <xdr:to>
      <xdr:col>112</xdr:col>
      <xdr:colOff>38100</xdr:colOff>
      <xdr:row>38</xdr:row>
      <xdr:rowOff>36495</xdr:rowOff>
    </xdr:to>
    <xdr:sp macro="" textlink="">
      <xdr:nvSpPr>
        <xdr:cNvPr id="280" name="楕円 279">
          <a:extLst>
            <a:ext uri="{FF2B5EF4-FFF2-40B4-BE49-F238E27FC236}">
              <a16:creationId xmlns:a16="http://schemas.microsoft.com/office/drawing/2014/main" id="{92BEB8DA-618E-4B04-AD75-64F6FB0C9442}"/>
            </a:ext>
          </a:extLst>
        </xdr:cNvPr>
        <xdr:cNvSpPr/>
      </xdr:nvSpPr>
      <xdr:spPr>
        <a:xfrm>
          <a:off x="21272500" y="64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155151</xdr:rowOff>
    </xdr:from>
    <xdr:to>
      <xdr:col>116</xdr:col>
      <xdr:colOff>63500</xdr:colOff>
      <xdr:row>37</xdr:row>
      <xdr:rowOff>157145</xdr:rowOff>
    </xdr:to>
    <xdr:cxnSp macro="">
      <xdr:nvCxnSpPr>
        <xdr:cNvPr id="281" name="直線コネクタ 280">
          <a:extLst>
            <a:ext uri="{FF2B5EF4-FFF2-40B4-BE49-F238E27FC236}">
              <a16:creationId xmlns:a16="http://schemas.microsoft.com/office/drawing/2014/main" id="{2C6D05ED-698C-45E9-A35A-2B3F806E9B9A}"/>
            </a:ext>
          </a:extLst>
        </xdr:cNvPr>
        <xdr:cNvCxnSpPr/>
      </xdr:nvCxnSpPr>
      <xdr:spPr>
        <a:xfrm flipV="1">
          <a:off x="21323300" y="6498801"/>
          <a:ext cx="8382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166139</xdr:rowOff>
    </xdr:from>
    <xdr:to>
      <xdr:col>107</xdr:col>
      <xdr:colOff>101600</xdr:colOff>
      <xdr:row>41</xdr:row>
      <xdr:rowOff>96289</xdr:rowOff>
    </xdr:to>
    <xdr:sp macro="" textlink="">
      <xdr:nvSpPr>
        <xdr:cNvPr id="282" name="楕円 281">
          <a:extLst>
            <a:ext uri="{FF2B5EF4-FFF2-40B4-BE49-F238E27FC236}">
              <a16:creationId xmlns:a16="http://schemas.microsoft.com/office/drawing/2014/main" id="{F5883AC2-62A3-4925-8E8D-94E0BF6ADF4B}"/>
            </a:ext>
          </a:extLst>
        </xdr:cNvPr>
        <xdr:cNvSpPr/>
      </xdr:nvSpPr>
      <xdr:spPr>
        <a:xfrm>
          <a:off x="20383500" y="70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157145</xdr:rowOff>
    </xdr:from>
    <xdr:to>
      <xdr:col>111</xdr:col>
      <xdr:colOff>177800</xdr:colOff>
      <xdr:row>41</xdr:row>
      <xdr:rowOff>45489</xdr:rowOff>
    </xdr:to>
    <xdr:cxnSp macro="">
      <xdr:nvCxnSpPr>
        <xdr:cNvPr id="283" name="直線コネクタ 282">
          <a:extLst>
            <a:ext uri="{FF2B5EF4-FFF2-40B4-BE49-F238E27FC236}">
              <a16:creationId xmlns:a16="http://schemas.microsoft.com/office/drawing/2014/main" id="{954AB629-0F03-4A1E-B03F-140CFD4D8094}"/>
            </a:ext>
          </a:extLst>
        </xdr:cNvPr>
        <xdr:cNvCxnSpPr/>
      </xdr:nvCxnSpPr>
      <xdr:spPr>
        <a:xfrm flipV="1">
          <a:off x="20434300" y="6500795"/>
          <a:ext cx="889000" cy="5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167159</xdr:rowOff>
    </xdr:from>
    <xdr:to>
      <xdr:col>102</xdr:col>
      <xdr:colOff>165100</xdr:colOff>
      <xdr:row>41</xdr:row>
      <xdr:rowOff>97309</xdr:rowOff>
    </xdr:to>
    <xdr:sp macro="" textlink="">
      <xdr:nvSpPr>
        <xdr:cNvPr id="284" name="楕円 283">
          <a:extLst>
            <a:ext uri="{FF2B5EF4-FFF2-40B4-BE49-F238E27FC236}">
              <a16:creationId xmlns:a16="http://schemas.microsoft.com/office/drawing/2014/main" id="{A2BFF8C4-E24F-4BF5-89DC-0550B80054F6}"/>
            </a:ext>
          </a:extLst>
        </xdr:cNvPr>
        <xdr:cNvSpPr/>
      </xdr:nvSpPr>
      <xdr:spPr>
        <a:xfrm>
          <a:off x="19494500" y="7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45489</xdr:rowOff>
    </xdr:from>
    <xdr:to>
      <xdr:col>107</xdr:col>
      <xdr:colOff>50800</xdr:colOff>
      <xdr:row>41</xdr:row>
      <xdr:rowOff>46509</xdr:rowOff>
    </xdr:to>
    <xdr:cxnSp macro="">
      <xdr:nvCxnSpPr>
        <xdr:cNvPr id="285" name="直線コネクタ 284">
          <a:extLst>
            <a:ext uri="{FF2B5EF4-FFF2-40B4-BE49-F238E27FC236}">
              <a16:creationId xmlns:a16="http://schemas.microsoft.com/office/drawing/2014/main" id="{FEC8E61C-0695-454D-B907-8A81CBAB6316}"/>
            </a:ext>
          </a:extLst>
        </xdr:cNvPr>
        <xdr:cNvCxnSpPr/>
      </xdr:nvCxnSpPr>
      <xdr:spPr>
        <a:xfrm flipV="1">
          <a:off x="19545300" y="7074939"/>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168032</xdr:rowOff>
    </xdr:from>
    <xdr:to>
      <xdr:col>98</xdr:col>
      <xdr:colOff>38100</xdr:colOff>
      <xdr:row>41</xdr:row>
      <xdr:rowOff>98182</xdr:rowOff>
    </xdr:to>
    <xdr:sp macro="" textlink="">
      <xdr:nvSpPr>
        <xdr:cNvPr id="286" name="楕円 285">
          <a:extLst>
            <a:ext uri="{FF2B5EF4-FFF2-40B4-BE49-F238E27FC236}">
              <a16:creationId xmlns:a16="http://schemas.microsoft.com/office/drawing/2014/main" id="{719E2C3D-D488-4D66-A677-D5335BD25BFA}"/>
            </a:ext>
          </a:extLst>
        </xdr:cNvPr>
        <xdr:cNvSpPr/>
      </xdr:nvSpPr>
      <xdr:spPr>
        <a:xfrm>
          <a:off x="18605500" y="70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46509</xdr:rowOff>
    </xdr:from>
    <xdr:to>
      <xdr:col>102</xdr:col>
      <xdr:colOff>114300</xdr:colOff>
      <xdr:row>41</xdr:row>
      <xdr:rowOff>47382</xdr:rowOff>
    </xdr:to>
    <xdr:cxnSp macro="">
      <xdr:nvCxnSpPr>
        <xdr:cNvPr id="287" name="直線コネクタ 286">
          <a:extLst>
            <a:ext uri="{FF2B5EF4-FFF2-40B4-BE49-F238E27FC236}">
              <a16:creationId xmlns:a16="http://schemas.microsoft.com/office/drawing/2014/main" id="{E3725D1B-9381-4D33-BC3A-FC0EA8AA494B}"/>
            </a:ext>
          </a:extLst>
        </xdr:cNvPr>
        <xdr:cNvCxnSpPr/>
      </xdr:nvCxnSpPr>
      <xdr:spPr>
        <a:xfrm flipV="1">
          <a:off x="18656300" y="7075959"/>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10505</xdr:colOff>
      <xdr:row>36</xdr:row>
      <xdr:rowOff>53022</xdr:rowOff>
    </xdr:from>
    <xdr:ext cx="690189" cy="259045"/>
    <xdr:sp macro="" textlink="">
      <xdr:nvSpPr>
        <xdr:cNvPr id="288" name="n_1mainValue【一般廃棄物処理施設】&#10;一人当たり有形固定資産（償却資産）額">
          <a:extLst>
            <a:ext uri="{FF2B5EF4-FFF2-40B4-BE49-F238E27FC236}">
              <a16:creationId xmlns:a16="http://schemas.microsoft.com/office/drawing/2014/main" id="{5EC765C2-92B4-4C3A-B635-CF81FFBE73FE}"/>
            </a:ext>
          </a:extLst>
        </xdr:cNvPr>
        <xdr:cNvSpPr txBox="1"/>
      </xdr:nvSpPr>
      <xdr:spPr>
        <a:xfrm>
          <a:off x="20965505" y="62252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87416</xdr:rowOff>
    </xdr:from>
    <xdr:ext cx="599010" cy="259045"/>
    <xdr:sp macro="" textlink="">
      <xdr:nvSpPr>
        <xdr:cNvPr id="289" name="n_2mainValue【一般廃棄物処理施設】&#10;一人当たり有形固定資産（償却資産）額">
          <a:extLst>
            <a:ext uri="{FF2B5EF4-FFF2-40B4-BE49-F238E27FC236}">
              <a16:creationId xmlns:a16="http://schemas.microsoft.com/office/drawing/2014/main" id="{8DB7E516-9420-4B09-9A11-32C0E2DB3C3D}"/>
            </a:ext>
          </a:extLst>
        </xdr:cNvPr>
        <xdr:cNvSpPr txBox="1"/>
      </xdr:nvSpPr>
      <xdr:spPr>
        <a:xfrm>
          <a:off x="20134795" y="711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88436</xdr:rowOff>
    </xdr:from>
    <xdr:ext cx="599010" cy="259045"/>
    <xdr:sp macro="" textlink="">
      <xdr:nvSpPr>
        <xdr:cNvPr id="290" name="n_3mainValue【一般廃棄物処理施設】&#10;一人当たり有形固定資産（償却資産）額">
          <a:extLst>
            <a:ext uri="{FF2B5EF4-FFF2-40B4-BE49-F238E27FC236}">
              <a16:creationId xmlns:a16="http://schemas.microsoft.com/office/drawing/2014/main" id="{61F86116-0A21-4C3D-9563-6CE808F1174C}"/>
            </a:ext>
          </a:extLst>
        </xdr:cNvPr>
        <xdr:cNvSpPr txBox="1"/>
      </xdr:nvSpPr>
      <xdr:spPr>
        <a:xfrm>
          <a:off x="19245795" y="71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89309</xdr:rowOff>
    </xdr:from>
    <xdr:ext cx="599010" cy="259045"/>
    <xdr:sp macro="" textlink="">
      <xdr:nvSpPr>
        <xdr:cNvPr id="291" name="n_4mainValue【一般廃棄物処理施設】&#10;一人当たり有形固定資産（償却資産）額">
          <a:extLst>
            <a:ext uri="{FF2B5EF4-FFF2-40B4-BE49-F238E27FC236}">
              <a16:creationId xmlns:a16="http://schemas.microsoft.com/office/drawing/2014/main" id="{E2C3767F-F621-45B7-8B61-66CA551A0CF0}"/>
            </a:ext>
          </a:extLst>
        </xdr:cNvPr>
        <xdr:cNvSpPr txBox="1"/>
      </xdr:nvSpPr>
      <xdr:spPr>
        <a:xfrm>
          <a:off x="18356795" y="711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2" name="正方形/長方形 291">
          <a:extLst>
            <a:ext uri="{FF2B5EF4-FFF2-40B4-BE49-F238E27FC236}">
              <a16:creationId xmlns:a16="http://schemas.microsoft.com/office/drawing/2014/main" id="{69515132-35CB-438A-A001-E00667A49D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3" name="正方形/長方形 292">
          <a:extLst>
            <a:ext uri="{FF2B5EF4-FFF2-40B4-BE49-F238E27FC236}">
              <a16:creationId xmlns:a16="http://schemas.microsoft.com/office/drawing/2014/main" id="{447DE6BA-92D1-44CE-963E-ADFEB4AA04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4" name="正方形/長方形 293">
          <a:extLst>
            <a:ext uri="{FF2B5EF4-FFF2-40B4-BE49-F238E27FC236}">
              <a16:creationId xmlns:a16="http://schemas.microsoft.com/office/drawing/2014/main" id="{2DD96192-598D-471A-A644-78E0CDEE34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5" name="正方形/長方形 294">
          <a:extLst>
            <a:ext uri="{FF2B5EF4-FFF2-40B4-BE49-F238E27FC236}">
              <a16:creationId xmlns:a16="http://schemas.microsoft.com/office/drawing/2014/main" id="{9F422BFF-671D-4133-BB98-3CE33A82B9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6" name="正方形/長方形 295">
          <a:extLst>
            <a:ext uri="{FF2B5EF4-FFF2-40B4-BE49-F238E27FC236}">
              <a16:creationId xmlns:a16="http://schemas.microsoft.com/office/drawing/2014/main" id="{A42C0B0C-59A9-4A59-9ED1-4CFEF1384B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7" name="正方形/長方形 296">
          <a:extLst>
            <a:ext uri="{FF2B5EF4-FFF2-40B4-BE49-F238E27FC236}">
              <a16:creationId xmlns:a16="http://schemas.microsoft.com/office/drawing/2014/main" id="{44C4EA6B-C00A-406A-9EB1-96E8F095F3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8" name="正方形/長方形 297">
          <a:extLst>
            <a:ext uri="{FF2B5EF4-FFF2-40B4-BE49-F238E27FC236}">
              <a16:creationId xmlns:a16="http://schemas.microsoft.com/office/drawing/2014/main" id="{6C0E26C6-C03D-4C7A-8DC5-167BAF5309D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9" name="正方形/長方形 298">
          <a:extLst>
            <a:ext uri="{FF2B5EF4-FFF2-40B4-BE49-F238E27FC236}">
              <a16:creationId xmlns:a16="http://schemas.microsoft.com/office/drawing/2014/main" id="{45F327FE-34EB-46F6-800F-45453AE149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0" name="テキスト ボックス 299">
          <a:extLst>
            <a:ext uri="{FF2B5EF4-FFF2-40B4-BE49-F238E27FC236}">
              <a16:creationId xmlns:a16="http://schemas.microsoft.com/office/drawing/2014/main" id="{4452A627-9CC3-4B9F-B809-1B9FA7C49C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1" name="直線コネクタ 300">
          <a:extLst>
            <a:ext uri="{FF2B5EF4-FFF2-40B4-BE49-F238E27FC236}">
              <a16:creationId xmlns:a16="http://schemas.microsoft.com/office/drawing/2014/main" id="{1E5E641F-44C1-4583-980B-75E37EF966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2" name="テキスト ボックス 301">
          <a:extLst>
            <a:ext uri="{FF2B5EF4-FFF2-40B4-BE49-F238E27FC236}">
              <a16:creationId xmlns:a16="http://schemas.microsoft.com/office/drawing/2014/main" id="{6C8F970D-2F24-4ADC-96F3-9A01EC0542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3" name="直線コネクタ 302">
          <a:extLst>
            <a:ext uri="{FF2B5EF4-FFF2-40B4-BE49-F238E27FC236}">
              <a16:creationId xmlns:a16="http://schemas.microsoft.com/office/drawing/2014/main" id="{E8B6E0D2-AE95-4B76-8F5A-991B65EBDE1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4" name="テキスト ボックス 303">
          <a:extLst>
            <a:ext uri="{FF2B5EF4-FFF2-40B4-BE49-F238E27FC236}">
              <a16:creationId xmlns:a16="http://schemas.microsoft.com/office/drawing/2014/main" id="{0A54A890-7A25-44D6-A576-A2CCF64927F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5" name="直線コネクタ 304">
          <a:extLst>
            <a:ext uri="{FF2B5EF4-FFF2-40B4-BE49-F238E27FC236}">
              <a16:creationId xmlns:a16="http://schemas.microsoft.com/office/drawing/2014/main" id="{467014D4-7DEF-4EB4-BFC3-4A613087BEE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06" name="テキスト ボックス 305">
          <a:extLst>
            <a:ext uri="{FF2B5EF4-FFF2-40B4-BE49-F238E27FC236}">
              <a16:creationId xmlns:a16="http://schemas.microsoft.com/office/drawing/2014/main" id="{A4E73A7D-EE7F-447F-B9B0-E863A2B9E62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07" name="直線コネクタ 306">
          <a:extLst>
            <a:ext uri="{FF2B5EF4-FFF2-40B4-BE49-F238E27FC236}">
              <a16:creationId xmlns:a16="http://schemas.microsoft.com/office/drawing/2014/main" id="{59BCD7EA-3D42-4A64-B694-CF644D9E1C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08" name="テキスト ボックス 307">
          <a:extLst>
            <a:ext uri="{FF2B5EF4-FFF2-40B4-BE49-F238E27FC236}">
              <a16:creationId xmlns:a16="http://schemas.microsoft.com/office/drawing/2014/main" id="{13F9B81D-3839-407A-AC3F-169D8340A6F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09" name="直線コネクタ 308">
          <a:extLst>
            <a:ext uri="{FF2B5EF4-FFF2-40B4-BE49-F238E27FC236}">
              <a16:creationId xmlns:a16="http://schemas.microsoft.com/office/drawing/2014/main" id="{02B0002D-B625-43DF-B10D-EB541148436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0" name="テキスト ボックス 309">
          <a:extLst>
            <a:ext uri="{FF2B5EF4-FFF2-40B4-BE49-F238E27FC236}">
              <a16:creationId xmlns:a16="http://schemas.microsoft.com/office/drawing/2014/main" id="{B3A01AE1-4082-4D61-AA6F-EA59A2CFB57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1" name="直線コネクタ 310">
          <a:extLst>
            <a:ext uri="{FF2B5EF4-FFF2-40B4-BE49-F238E27FC236}">
              <a16:creationId xmlns:a16="http://schemas.microsoft.com/office/drawing/2014/main" id="{062FC77A-4AB0-4631-8E94-D1A2C8F262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2" name="テキスト ボックス 311">
          <a:extLst>
            <a:ext uri="{FF2B5EF4-FFF2-40B4-BE49-F238E27FC236}">
              <a16:creationId xmlns:a16="http://schemas.microsoft.com/office/drawing/2014/main" id="{59052667-38AE-490E-BE19-BBA146EE4A5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3" name="直線コネクタ 312">
          <a:extLst>
            <a:ext uri="{FF2B5EF4-FFF2-40B4-BE49-F238E27FC236}">
              <a16:creationId xmlns:a16="http://schemas.microsoft.com/office/drawing/2014/main" id="{ED160B6C-56E4-4A7B-9036-99805D91622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4" name="テキスト ボックス 313">
          <a:extLst>
            <a:ext uri="{FF2B5EF4-FFF2-40B4-BE49-F238E27FC236}">
              <a16:creationId xmlns:a16="http://schemas.microsoft.com/office/drawing/2014/main" id="{A2C09787-1044-4E9E-9983-90FDB4FA01B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5" name="直線コネクタ 314">
          <a:extLst>
            <a:ext uri="{FF2B5EF4-FFF2-40B4-BE49-F238E27FC236}">
              <a16:creationId xmlns:a16="http://schemas.microsoft.com/office/drawing/2014/main" id="{6C802877-2424-4A5E-BE6A-E0FAE76997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保健センター・保健所】&#10;有形固定資産減価償却率グラフ枠">
          <a:extLst>
            <a:ext uri="{FF2B5EF4-FFF2-40B4-BE49-F238E27FC236}">
              <a16:creationId xmlns:a16="http://schemas.microsoft.com/office/drawing/2014/main" id="{31C12BE3-7B57-4ABE-9C8C-4E45F81A25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17" name="直線コネクタ 316">
          <a:extLst>
            <a:ext uri="{FF2B5EF4-FFF2-40B4-BE49-F238E27FC236}">
              <a16:creationId xmlns:a16="http://schemas.microsoft.com/office/drawing/2014/main" id="{59AAF7F7-DCCF-472C-A1D0-31AD3D680F86}"/>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18" name="【保健センター・保健所】&#10;有形固定資産減価償却率最小値テキスト">
          <a:extLst>
            <a:ext uri="{FF2B5EF4-FFF2-40B4-BE49-F238E27FC236}">
              <a16:creationId xmlns:a16="http://schemas.microsoft.com/office/drawing/2014/main" id="{6FCCBD9D-2611-4A62-9B7E-3D3858BBCF9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19" name="直線コネクタ 318">
          <a:extLst>
            <a:ext uri="{FF2B5EF4-FFF2-40B4-BE49-F238E27FC236}">
              <a16:creationId xmlns:a16="http://schemas.microsoft.com/office/drawing/2014/main" id="{F950A4B9-0EBD-4F39-A264-437F600BE65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20" name="【保健センター・保健所】&#10;有形固定資産減価償却率最大値テキスト">
          <a:extLst>
            <a:ext uri="{FF2B5EF4-FFF2-40B4-BE49-F238E27FC236}">
              <a16:creationId xmlns:a16="http://schemas.microsoft.com/office/drawing/2014/main" id="{E47A2CE8-9570-4464-AD74-A80C6956BE6F}"/>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21" name="直線コネクタ 320">
          <a:extLst>
            <a:ext uri="{FF2B5EF4-FFF2-40B4-BE49-F238E27FC236}">
              <a16:creationId xmlns:a16="http://schemas.microsoft.com/office/drawing/2014/main" id="{9FEF0DB0-AFCC-491D-A3EF-4CAB597C73ED}"/>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322" name="【保健センター・保健所】&#10;有形固定資産減価償却率平均値テキスト">
          <a:extLst>
            <a:ext uri="{FF2B5EF4-FFF2-40B4-BE49-F238E27FC236}">
              <a16:creationId xmlns:a16="http://schemas.microsoft.com/office/drawing/2014/main" id="{6C193FD3-2FE8-4AF0-AEEB-F0A3CFEC6B57}"/>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23" name="フローチャート: 判断 322">
          <a:extLst>
            <a:ext uri="{FF2B5EF4-FFF2-40B4-BE49-F238E27FC236}">
              <a16:creationId xmlns:a16="http://schemas.microsoft.com/office/drawing/2014/main" id="{FBFDB3B2-4566-4E5B-88BE-774CDB3AF08C}"/>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24" name="フローチャート: 判断 323">
          <a:extLst>
            <a:ext uri="{FF2B5EF4-FFF2-40B4-BE49-F238E27FC236}">
              <a16:creationId xmlns:a16="http://schemas.microsoft.com/office/drawing/2014/main" id="{B4DD7BED-EA77-4E0D-8CC9-65BBED9264E7}"/>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16708</xdr:rowOff>
    </xdr:from>
    <xdr:ext cx="405111" cy="259045"/>
    <xdr:sp macro="" textlink="">
      <xdr:nvSpPr>
        <xdr:cNvPr id="325" name="n_1aveValue【保健センター・保健所】&#10;有形固定資産減価償却率">
          <a:extLst>
            <a:ext uri="{FF2B5EF4-FFF2-40B4-BE49-F238E27FC236}">
              <a16:creationId xmlns:a16="http://schemas.microsoft.com/office/drawing/2014/main" id="{92F4C459-0686-49DE-8070-97D0F7B783D1}"/>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326" name="フローチャート: 判断 325">
          <a:extLst>
            <a:ext uri="{FF2B5EF4-FFF2-40B4-BE49-F238E27FC236}">
              <a16:creationId xmlns:a16="http://schemas.microsoft.com/office/drawing/2014/main" id="{2F3E729E-1D44-46CA-88E6-4BC1FAD7A434}"/>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327" name="n_2aveValue【保健センター・保健所】&#10;有形固定資産減価償却率">
          <a:extLst>
            <a:ext uri="{FF2B5EF4-FFF2-40B4-BE49-F238E27FC236}">
              <a16:creationId xmlns:a16="http://schemas.microsoft.com/office/drawing/2014/main" id="{86E36C2B-179F-4E44-8B94-FD8EB93CB36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140244</xdr:rowOff>
    </xdr:from>
    <xdr:to>
      <xdr:col>72</xdr:col>
      <xdr:colOff>38100</xdr:colOff>
      <xdr:row>60</xdr:row>
      <xdr:rowOff>70394</xdr:rowOff>
    </xdr:to>
    <xdr:sp macro="" textlink="">
      <xdr:nvSpPr>
        <xdr:cNvPr id="328" name="フローチャート: 判断 327">
          <a:extLst>
            <a:ext uri="{FF2B5EF4-FFF2-40B4-BE49-F238E27FC236}">
              <a16:creationId xmlns:a16="http://schemas.microsoft.com/office/drawing/2014/main" id="{72A373C7-F5E5-4882-A83C-6495E39C65D6}"/>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86921</xdr:rowOff>
    </xdr:from>
    <xdr:ext cx="405111" cy="259045"/>
    <xdr:sp macro="" textlink="">
      <xdr:nvSpPr>
        <xdr:cNvPr id="329" name="n_3aveValue【保健センター・保健所】&#10;有形固定資産減価償却率">
          <a:extLst>
            <a:ext uri="{FF2B5EF4-FFF2-40B4-BE49-F238E27FC236}">
              <a16:creationId xmlns:a16="http://schemas.microsoft.com/office/drawing/2014/main" id="{B330D869-DDE6-41AF-A85C-A6000D8FBFD2}"/>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114119</xdr:rowOff>
    </xdr:from>
    <xdr:to>
      <xdr:col>67</xdr:col>
      <xdr:colOff>101600</xdr:colOff>
      <xdr:row>60</xdr:row>
      <xdr:rowOff>44269</xdr:rowOff>
    </xdr:to>
    <xdr:sp macro="" textlink="">
      <xdr:nvSpPr>
        <xdr:cNvPr id="330" name="フローチャート: 判断 329">
          <a:extLst>
            <a:ext uri="{FF2B5EF4-FFF2-40B4-BE49-F238E27FC236}">
              <a16:creationId xmlns:a16="http://schemas.microsoft.com/office/drawing/2014/main" id="{BCD6E489-AF7B-46B0-8CC9-069AFEAF14B1}"/>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60796</xdr:rowOff>
    </xdr:from>
    <xdr:ext cx="405111" cy="259045"/>
    <xdr:sp macro="" textlink="">
      <xdr:nvSpPr>
        <xdr:cNvPr id="331" name="n_4aveValue【保健センター・保健所】&#10;有形固定資産減価償却率">
          <a:extLst>
            <a:ext uri="{FF2B5EF4-FFF2-40B4-BE49-F238E27FC236}">
              <a16:creationId xmlns:a16="http://schemas.microsoft.com/office/drawing/2014/main" id="{ED64EB4C-1E26-42AD-B415-C9C02D1B8166}"/>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F8FF309E-3AF7-4A17-84C3-D6B9B28FA1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954FAEBF-6454-4367-B829-4858657B79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47796678-48C6-4E78-884A-06592382F9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4EEA235B-3402-44E2-8169-F6CDB3E77D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D88E4A44-4C46-4B0B-9F06-4D5F8C7849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337" name="楕円 336">
          <a:extLst>
            <a:ext uri="{FF2B5EF4-FFF2-40B4-BE49-F238E27FC236}">
              <a16:creationId xmlns:a16="http://schemas.microsoft.com/office/drawing/2014/main" id="{C31B7480-59F7-42AF-9C32-1EB49AEBE7D0}"/>
            </a:ext>
          </a:extLst>
        </xdr:cNvPr>
        <xdr:cNvSpPr/>
      </xdr:nvSpPr>
      <xdr:spPr>
        <a:xfrm>
          <a:off x="16268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338" name="【保健センター・保健所】&#10;有形固定資産減価償却率該当値テキスト">
          <a:extLst>
            <a:ext uri="{FF2B5EF4-FFF2-40B4-BE49-F238E27FC236}">
              <a16:creationId xmlns:a16="http://schemas.microsoft.com/office/drawing/2014/main" id="{C0E4794A-585A-4F8F-BB7B-8679B21356C8}"/>
            </a:ext>
          </a:extLst>
        </xdr:cNvPr>
        <xdr:cNvSpPr txBox="1"/>
      </xdr:nvSpPr>
      <xdr:spPr>
        <a:xfrm>
          <a:off x="16357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339" name="楕円 338">
          <a:extLst>
            <a:ext uri="{FF2B5EF4-FFF2-40B4-BE49-F238E27FC236}">
              <a16:creationId xmlns:a16="http://schemas.microsoft.com/office/drawing/2014/main" id="{A147A608-CA53-4EF1-89CE-D54BE9EB0D1A}"/>
            </a:ext>
          </a:extLst>
        </xdr:cNvPr>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340" name="直線コネクタ 339">
          <a:extLst>
            <a:ext uri="{FF2B5EF4-FFF2-40B4-BE49-F238E27FC236}">
              <a16:creationId xmlns:a16="http://schemas.microsoft.com/office/drawing/2014/main" id="{DB03B6D6-8510-4B68-A27F-E1EB0930BD4B}"/>
            </a:ext>
          </a:extLst>
        </xdr:cNvPr>
        <xdr:cNvCxnSpPr/>
      </xdr:nvCxnSpPr>
      <xdr:spPr>
        <a:xfrm>
          <a:off x="15481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65</xdr:row>
      <xdr:rowOff>1105</xdr:rowOff>
    </xdr:from>
    <xdr:ext cx="469744" cy="259045"/>
    <xdr:sp macro="" textlink="">
      <xdr:nvSpPr>
        <xdr:cNvPr id="341" name="n_1mainValue【保健センター・保健所】&#10;有形固定資産減価償却率">
          <a:extLst>
            <a:ext uri="{FF2B5EF4-FFF2-40B4-BE49-F238E27FC236}">
              <a16:creationId xmlns:a16="http://schemas.microsoft.com/office/drawing/2014/main" id="{F8702483-3B06-4945-94F5-AC1748ADBE3B}"/>
            </a:ext>
          </a:extLst>
        </xdr:cNvPr>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2" name="正方形/長方形 341">
          <a:extLst>
            <a:ext uri="{FF2B5EF4-FFF2-40B4-BE49-F238E27FC236}">
              <a16:creationId xmlns:a16="http://schemas.microsoft.com/office/drawing/2014/main" id="{DC65BD4F-B079-40E1-BCCC-75F2839535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3" name="正方形/長方形 342">
          <a:extLst>
            <a:ext uri="{FF2B5EF4-FFF2-40B4-BE49-F238E27FC236}">
              <a16:creationId xmlns:a16="http://schemas.microsoft.com/office/drawing/2014/main" id="{963FC589-EADB-4EC8-A373-348D5CB471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4" name="正方形/長方形 343">
          <a:extLst>
            <a:ext uri="{FF2B5EF4-FFF2-40B4-BE49-F238E27FC236}">
              <a16:creationId xmlns:a16="http://schemas.microsoft.com/office/drawing/2014/main" id="{61320A66-A338-4F0E-89CE-0FE73D7647A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5" name="正方形/長方形 344">
          <a:extLst>
            <a:ext uri="{FF2B5EF4-FFF2-40B4-BE49-F238E27FC236}">
              <a16:creationId xmlns:a16="http://schemas.microsoft.com/office/drawing/2014/main" id="{D57A3C02-45C4-42D9-811E-12031FF254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6" name="正方形/長方形 345">
          <a:extLst>
            <a:ext uri="{FF2B5EF4-FFF2-40B4-BE49-F238E27FC236}">
              <a16:creationId xmlns:a16="http://schemas.microsoft.com/office/drawing/2014/main" id="{1A4E584C-A4A1-4F09-95EF-21B31D7B84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7" name="正方形/長方形 346">
          <a:extLst>
            <a:ext uri="{FF2B5EF4-FFF2-40B4-BE49-F238E27FC236}">
              <a16:creationId xmlns:a16="http://schemas.microsoft.com/office/drawing/2014/main" id="{269FCEAB-3E94-409C-8EE6-49A3D86950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8" name="正方形/長方形 347">
          <a:extLst>
            <a:ext uri="{FF2B5EF4-FFF2-40B4-BE49-F238E27FC236}">
              <a16:creationId xmlns:a16="http://schemas.microsoft.com/office/drawing/2014/main" id="{4B41A3C5-AB15-4177-AD5A-BB85CF55C4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9" name="正方形/長方形 348">
          <a:extLst>
            <a:ext uri="{FF2B5EF4-FFF2-40B4-BE49-F238E27FC236}">
              <a16:creationId xmlns:a16="http://schemas.microsoft.com/office/drawing/2014/main" id="{66A37F48-4FBA-498D-9752-670B1C58F9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0" name="テキスト ボックス 349">
          <a:extLst>
            <a:ext uri="{FF2B5EF4-FFF2-40B4-BE49-F238E27FC236}">
              <a16:creationId xmlns:a16="http://schemas.microsoft.com/office/drawing/2014/main" id="{0731EDA9-E565-4350-8667-E20DB745E6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1" name="直線コネクタ 350">
          <a:extLst>
            <a:ext uri="{FF2B5EF4-FFF2-40B4-BE49-F238E27FC236}">
              <a16:creationId xmlns:a16="http://schemas.microsoft.com/office/drawing/2014/main" id="{82B06858-21A4-49E1-90EE-8657C1A302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2" name="直線コネクタ 351">
          <a:extLst>
            <a:ext uri="{FF2B5EF4-FFF2-40B4-BE49-F238E27FC236}">
              <a16:creationId xmlns:a16="http://schemas.microsoft.com/office/drawing/2014/main" id="{87F43C5B-FADA-4D07-ACF7-95AB2F54904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3" name="テキスト ボックス 352">
          <a:extLst>
            <a:ext uri="{FF2B5EF4-FFF2-40B4-BE49-F238E27FC236}">
              <a16:creationId xmlns:a16="http://schemas.microsoft.com/office/drawing/2014/main" id="{5A983EA5-7380-4AD3-B5A5-0D10B28F8DE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4" name="直線コネクタ 353">
          <a:extLst>
            <a:ext uri="{FF2B5EF4-FFF2-40B4-BE49-F238E27FC236}">
              <a16:creationId xmlns:a16="http://schemas.microsoft.com/office/drawing/2014/main" id="{C22E7E76-06F2-4D73-AA87-16CEF79ADB9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5" name="テキスト ボックス 354">
          <a:extLst>
            <a:ext uri="{FF2B5EF4-FFF2-40B4-BE49-F238E27FC236}">
              <a16:creationId xmlns:a16="http://schemas.microsoft.com/office/drawing/2014/main" id="{F716DD0E-7463-471C-AF31-F9109EFA3A4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56" name="直線コネクタ 355">
          <a:extLst>
            <a:ext uri="{FF2B5EF4-FFF2-40B4-BE49-F238E27FC236}">
              <a16:creationId xmlns:a16="http://schemas.microsoft.com/office/drawing/2014/main" id="{ADA56D4E-1E8B-4955-A78E-1A1BA0F465C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57" name="テキスト ボックス 356">
          <a:extLst>
            <a:ext uri="{FF2B5EF4-FFF2-40B4-BE49-F238E27FC236}">
              <a16:creationId xmlns:a16="http://schemas.microsoft.com/office/drawing/2014/main" id="{CCB87419-B300-4587-BDBE-623C613D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58" name="直線コネクタ 357">
          <a:extLst>
            <a:ext uri="{FF2B5EF4-FFF2-40B4-BE49-F238E27FC236}">
              <a16:creationId xmlns:a16="http://schemas.microsoft.com/office/drawing/2014/main" id="{4538399A-89F2-4A93-9BB6-B558A1DE3AF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9" name="テキスト ボックス 358">
          <a:extLst>
            <a:ext uri="{FF2B5EF4-FFF2-40B4-BE49-F238E27FC236}">
              <a16:creationId xmlns:a16="http://schemas.microsoft.com/office/drawing/2014/main" id="{8CADEBD3-AD6B-4F4D-B2B2-D6C449DADAA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0" name="直線コネクタ 359">
          <a:extLst>
            <a:ext uri="{FF2B5EF4-FFF2-40B4-BE49-F238E27FC236}">
              <a16:creationId xmlns:a16="http://schemas.microsoft.com/office/drawing/2014/main" id="{3BA67F71-EAD9-4D5C-8E7E-58E33E42F2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1" name="テキスト ボックス 360">
          <a:extLst>
            <a:ext uri="{FF2B5EF4-FFF2-40B4-BE49-F238E27FC236}">
              <a16:creationId xmlns:a16="http://schemas.microsoft.com/office/drawing/2014/main" id="{26318A63-2CA0-4E6F-BBCB-C37B030114C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2" name="【保健センター・保健所】&#10;一人当たり面積グラフ枠">
          <a:extLst>
            <a:ext uri="{FF2B5EF4-FFF2-40B4-BE49-F238E27FC236}">
              <a16:creationId xmlns:a16="http://schemas.microsoft.com/office/drawing/2014/main" id="{D528B1FC-5DF1-49B4-A9BC-0B29D9CED5C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63" name="直線コネクタ 362">
          <a:extLst>
            <a:ext uri="{FF2B5EF4-FFF2-40B4-BE49-F238E27FC236}">
              <a16:creationId xmlns:a16="http://schemas.microsoft.com/office/drawing/2014/main" id="{006048FE-7D22-4747-9C8A-73B448BDE692}"/>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64" name="【保健センター・保健所】&#10;一人当たり面積最小値テキスト">
          <a:extLst>
            <a:ext uri="{FF2B5EF4-FFF2-40B4-BE49-F238E27FC236}">
              <a16:creationId xmlns:a16="http://schemas.microsoft.com/office/drawing/2014/main" id="{8A4F7F12-1CF4-4C3A-A878-3A89B7348A09}"/>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65" name="直線コネクタ 364">
          <a:extLst>
            <a:ext uri="{FF2B5EF4-FFF2-40B4-BE49-F238E27FC236}">
              <a16:creationId xmlns:a16="http://schemas.microsoft.com/office/drawing/2014/main" id="{87752AD9-98B2-4E2B-BA75-D928CFDD55D1}"/>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66" name="【保健センター・保健所】&#10;一人当たり面積最大値テキスト">
          <a:extLst>
            <a:ext uri="{FF2B5EF4-FFF2-40B4-BE49-F238E27FC236}">
              <a16:creationId xmlns:a16="http://schemas.microsoft.com/office/drawing/2014/main" id="{FC8ECF6E-35BA-4A5D-AE78-232814AC4274}"/>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67" name="直線コネクタ 366">
          <a:extLst>
            <a:ext uri="{FF2B5EF4-FFF2-40B4-BE49-F238E27FC236}">
              <a16:creationId xmlns:a16="http://schemas.microsoft.com/office/drawing/2014/main" id="{195567F3-CE17-4390-9461-77906C451419}"/>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368" name="【保健センター・保健所】&#10;一人当たり面積平均値テキスト">
          <a:extLst>
            <a:ext uri="{FF2B5EF4-FFF2-40B4-BE49-F238E27FC236}">
              <a16:creationId xmlns:a16="http://schemas.microsoft.com/office/drawing/2014/main" id="{D0605DFD-7012-4AFA-B4DF-96E1C824FFA5}"/>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69" name="フローチャート: 判断 368">
          <a:extLst>
            <a:ext uri="{FF2B5EF4-FFF2-40B4-BE49-F238E27FC236}">
              <a16:creationId xmlns:a16="http://schemas.microsoft.com/office/drawing/2014/main" id="{C511E163-2756-4B77-92AE-44CC0CE594F3}"/>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70" name="フローチャート: 判断 369">
          <a:extLst>
            <a:ext uri="{FF2B5EF4-FFF2-40B4-BE49-F238E27FC236}">
              <a16:creationId xmlns:a16="http://schemas.microsoft.com/office/drawing/2014/main" id="{3C41EFB2-F4F6-4B68-9937-B7EE3217D138}"/>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158767</xdr:rowOff>
    </xdr:from>
    <xdr:ext cx="469744" cy="259045"/>
    <xdr:sp macro="" textlink="">
      <xdr:nvSpPr>
        <xdr:cNvPr id="371" name="n_1aveValue【保健センター・保健所】&#10;一人当たり面積">
          <a:extLst>
            <a:ext uri="{FF2B5EF4-FFF2-40B4-BE49-F238E27FC236}">
              <a16:creationId xmlns:a16="http://schemas.microsoft.com/office/drawing/2014/main" id="{C7ECF7EF-B2F5-4297-8623-C13FFEA3A7FA}"/>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43383</xdr:rowOff>
    </xdr:from>
    <xdr:to>
      <xdr:col>107</xdr:col>
      <xdr:colOff>101600</xdr:colOff>
      <xdr:row>63</xdr:row>
      <xdr:rowOff>144983</xdr:rowOff>
    </xdr:to>
    <xdr:sp macro="" textlink="">
      <xdr:nvSpPr>
        <xdr:cNvPr id="372" name="フローチャート: 判断 371">
          <a:extLst>
            <a:ext uri="{FF2B5EF4-FFF2-40B4-BE49-F238E27FC236}">
              <a16:creationId xmlns:a16="http://schemas.microsoft.com/office/drawing/2014/main" id="{0EE52278-421A-4122-9DEA-8A2714B754DE}"/>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161510</xdr:rowOff>
    </xdr:from>
    <xdr:ext cx="469744" cy="259045"/>
    <xdr:sp macro="" textlink="">
      <xdr:nvSpPr>
        <xdr:cNvPr id="373" name="n_2aveValue【保健センター・保健所】&#10;一人当たり面積">
          <a:extLst>
            <a:ext uri="{FF2B5EF4-FFF2-40B4-BE49-F238E27FC236}">
              <a16:creationId xmlns:a16="http://schemas.microsoft.com/office/drawing/2014/main" id="{E609729B-D68D-43EE-8C57-7C54F4A32C5B}"/>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39268</xdr:rowOff>
    </xdr:from>
    <xdr:to>
      <xdr:col>102</xdr:col>
      <xdr:colOff>165100</xdr:colOff>
      <xdr:row>63</xdr:row>
      <xdr:rowOff>140868</xdr:rowOff>
    </xdr:to>
    <xdr:sp macro="" textlink="">
      <xdr:nvSpPr>
        <xdr:cNvPr id="374" name="フローチャート: 判断 373">
          <a:extLst>
            <a:ext uri="{FF2B5EF4-FFF2-40B4-BE49-F238E27FC236}">
              <a16:creationId xmlns:a16="http://schemas.microsoft.com/office/drawing/2014/main" id="{1C752D6F-6126-4489-B44B-DF21C8F9FCBA}"/>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157395</xdr:rowOff>
    </xdr:from>
    <xdr:ext cx="469744" cy="259045"/>
    <xdr:sp macro="" textlink="">
      <xdr:nvSpPr>
        <xdr:cNvPr id="375" name="n_3aveValue【保健センター・保健所】&#10;一人当たり面積">
          <a:extLst>
            <a:ext uri="{FF2B5EF4-FFF2-40B4-BE49-F238E27FC236}">
              <a16:creationId xmlns:a16="http://schemas.microsoft.com/office/drawing/2014/main" id="{023CB1FB-5C94-4DDD-B13A-AAC2D5F2F1E3}"/>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33782</xdr:rowOff>
    </xdr:from>
    <xdr:to>
      <xdr:col>98</xdr:col>
      <xdr:colOff>38100</xdr:colOff>
      <xdr:row>63</xdr:row>
      <xdr:rowOff>135382</xdr:rowOff>
    </xdr:to>
    <xdr:sp macro="" textlink="">
      <xdr:nvSpPr>
        <xdr:cNvPr id="376" name="フローチャート: 判断 375">
          <a:extLst>
            <a:ext uri="{FF2B5EF4-FFF2-40B4-BE49-F238E27FC236}">
              <a16:creationId xmlns:a16="http://schemas.microsoft.com/office/drawing/2014/main" id="{6088CDD3-342B-4C51-BE62-817BE387ADB3}"/>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151909</xdr:rowOff>
    </xdr:from>
    <xdr:ext cx="469744" cy="259045"/>
    <xdr:sp macro="" textlink="">
      <xdr:nvSpPr>
        <xdr:cNvPr id="377" name="n_4aveValue【保健センター・保健所】&#10;一人当たり面積">
          <a:extLst>
            <a:ext uri="{FF2B5EF4-FFF2-40B4-BE49-F238E27FC236}">
              <a16:creationId xmlns:a16="http://schemas.microsoft.com/office/drawing/2014/main" id="{0486E3AD-8F71-4571-B7F2-97AA1C82A3AF}"/>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EC22472A-B0D8-4A09-861A-615B1AAEE1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1454437-D4DF-49F9-AB15-49A40B549E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FDEA2F42-E23C-402E-8A6B-4290868AFEF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21177711-EB0F-430D-8E2A-35C6409722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DE23FD5F-7DC3-4F47-8C0E-B9A8D6528E1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79731</xdr:rowOff>
    </xdr:from>
    <xdr:to>
      <xdr:col>116</xdr:col>
      <xdr:colOff>114300</xdr:colOff>
      <xdr:row>64</xdr:row>
      <xdr:rowOff>9881</xdr:rowOff>
    </xdr:to>
    <xdr:sp macro="" textlink="">
      <xdr:nvSpPr>
        <xdr:cNvPr id="383" name="楕円 382">
          <a:extLst>
            <a:ext uri="{FF2B5EF4-FFF2-40B4-BE49-F238E27FC236}">
              <a16:creationId xmlns:a16="http://schemas.microsoft.com/office/drawing/2014/main" id="{3A635661-64E8-4D04-BB42-32AF6810C17F}"/>
            </a:ext>
          </a:extLst>
        </xdr:cNvPr>
        <xdr:cNvSpPr/>
      </xdr:nvSpPr>
      <xdr:spPr>
        <a:xfrm>
          <a:off x="22110700" y="108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384" name="【保健センター・保健所】&#10;一人当たり面積該当値テキスト">
          <a:extLst>
            <a:ext uri="{FF2B5EF4-FFF2-40B4-BE49-F238E27FC236}">
              <a16:creationId xmlns:a16="http://schemas.microsoft.com/office/drawing/2014/main" id="{2ED47AE2-52E6-4643-BB92-ACB733CF3FE3}"/>
            </a:ext>
          </a:extLst>
        </xdr:cNvPr>
        <xdr:cNvSpPr txBox="1"/>
      </xdr:nvSpPr>
      <xdr:spPr>
        <a:xfrm>
          <a:off x="22199600" y="1081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79731</xdr:rowOff>
    </xdr:from>
    <xdr:to>
      <xdr:col>112</xdr:col>
      <xdr:colOff>38100</xdr:colOff>
      <xdr:row>64</xdr:row>
      <xdr:rowOff>9881</xdr:rowOff>
    </xdr:to>
    <xdr:sp macro="" textlink="">
      <xdr:nvSpPr>
        <xdr:cNvPr id="385" name="楕円 384">
          <a:extLst>
            <a:ext uri="{FF2B5EF4-FFF2-40B4-BE49-F238E27FC236}">
              <a16:creationId xmlns:a16="http://schemas.microsoft.com/office/drawing/2014/main" id="{A38950BF-CF01-4A14-9102-AC7BC9A1A097}"/>
            </a:ext>
          </a:extLst>
        </xdr:cNvPr>
        <xdr:cNvSpPr/>
      </xdr:nvSpPr>
      <xdr:spPr>
        <a:xfrm>
          <a:off x="21272500" y="108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130531</xdr:rowOff>
    </xdr:from>
    <xdr:to>
      <xdr:col>116</xdr:col>
      <xdr:colOff>63500</xdr:colOff>
      <xdr:row>63</xdr:row>
      <xdr:rowOff>130531</xdr:rowOff>
    </xdr:to>
    <xdr:cxnSp macro="">
      <xdr:nvCxnSpPr>
        <xdr:cNvPr id="386" name="直線コネクタ 385">
          <a:extLst>
            <a:ext uri="{FF2B5EF4-FFF2-40B4-BE49-F238E27FC236}">
              <a16:creationId xmlns:a16="http://schemas.microsoft.com/office/drawing/2014/main" id="{EB229A54-4CC0-400F-85EE-79E51B6BEC11}"/>
            </a:ext>
          </a:extLst>
        </xdr:cNvPr>
        <xdr:cNvCxnSpPr/>
      </xdr:nvCxnSpPr>
      <xdr:spPr>
        <a:xfrm>
          <a:off x="21323300" y="10931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1008</xdr:rowOff>
    </xdr:from>
    <xdr:ext cx="469744" cy="259045"/>
    <xdr:sp macro="" textlink="">
      <xdr:nvSpPr>
        <xdr:cNvPr id="387" name="n_1mainValue【保健センター・保健所】&#10;一人当たり面積">
          <a:extLst>
            <a:ext uri="{FF2B5EF4-FFF2-40B4-BE49-F238E27FC236}">
              <a16:creationId xmlns:a16="http://schemas.microsoft.com/office/drawing/2014/main" id="{C6714880-E5E5-4334-BBF0-51EAD6621CD4}"/>
            </a:ext>
          </a:extLst>
        </xdr:cNvPr>
        <xdr:cNvSpPr txBox="1"/>
      </xdr:nvSpPr>
      <xdr:spPr>
        <a:xfrm>
          <a:off x="21075727" y="1097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8" name="正方形/長方形 387">
          <a:extLst>
            <a:ext uri="{FF2B5EF4-FFF2-40B4-BE49-F238E27FC236}">
              <a16:creationId xmlns:a16="http://schemas.microsoft.com/office/drawing/2014/main" id="{3B8D8E99-632D-4EBF-A52C-7949167470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9" name="正方形/長方形 388">
          <a:extLst>
            <a:ext uri="{FF2B5EF4-FFF2-40B4-BE49-F238E27FC236}">
              <a16:creationId xmlns:a16="http://schemas.microsoft.com/office/drawing/2014/main" id="{FD319896-C1B0-4FE0-8F78-CB22B607F8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0" name="正方形/長方形 389">
          <a:extLst>
            <a:ext uri="{FF2B5EF4-FFF2-40B4-BE49-F238E27FC236}">
              <a16:creationId xmlns:a16="http://schemas.microsoft.com/office/drawing/2014/main" id="{3D02A0E1-6CCC-4001-8233-3551E0AB65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1" name="正方形/長方形 390">
          <a:extLst>
            <a:ext uri="{FF2B5EF4-FFF2-40B4-BE49-F238E27FC236}">
              <a16:creationId xmlns:a16="http://schemas.microsoft.com/office/drawing/2014/main" id="{F73A6BCC-11E7-4C9B-BAC2-8C930ED9E9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2" name="正方形/長方形 391">
          <a:extLst>
            <a:ext uri="{FF2B5EF4-FFF2-40B4-BE49-F238E27FC236}">
              <a16:creationId xmlns:a16="http://schemas.microsoft.com/office/drawing/2014/main" id="{F4958BFB-2865-43A1-BE88-63FB1A2482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3" name="正方形/長方形 392">
          <a:extLst>
            <a:ext uri="{FF2B5EF4-FFF2-40B4-BE49-F238E27FC236}">
              <a16:creationId xmlns:a16="http://schemas.microsoft.com/office/drawing/2014/main" id="{BF5A4908-0847-4CBF-B4DF-6084720656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4" name="正方形/長方形 393">
          <a:extLst>
            <a:ext uri="{FF2B5EF4-FFF2-40B4-BE49-F238E27FC236}">
              <a16:creationId xmlns:a16="http://schemas.microsoft.com/office/drawing/2014/main" id="{83CCB4EA-46ED-45AE-85B5-1579D58893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正方形/長方形 394">
          <a:extLst>
            <a:ext uri="{FF2B5EF4-FFF2-40B4-BE49-F238E27FC236}">
              <a16:creationId xmlns:a16="http://schemas.microsoft.com/office/drawing/2014/main" id="{E79E2037-9BBA-491F-AB0C-AC063AE336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6" name="テキスト ボックス 395">
          <a:extLst>
            <a:ext uri="{FF2B5EF4-FFF2-40B4-BE49-F238E27FC236}">
              <a16:creationId xmlns:a16="http://schemas.microsoft.com/office/drawing/2014/main" id="{1519C40B-3E65-49A8-A31B-8005B5BBA7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7" name="直線コネクタ 396">
          <a:extLst>
            <a:ext uri="{FF2B5EF4-FFF2-40B4-BE49-F238E27FC236}">
              <a16:creationId xmlns:a16="http://schemas.microsoft.com/office/drawing/2014/main" id="{AD3FD009-5E5B-4289-B6F1-6BB5B502EE8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8" name="テキスト ボックス 397">
          <a:extLst>
            <a:ext uri="{FF2B5EF4-FFF2-40B4-BE49-F238E27FC236}">
              <a16:creationId xmlns:a16="http://schemas.microsoft.com/office/drawing/2014/main" id="{6A8AD5EC-F5C4-4815-9AC8-D84B64348C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FEC07B71-4F92-4072-A86D-C27BA7B69F3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0" name="テキスト ボックス 399">
          <a:extLst>
            <a:ext uri="{FF2B5EF4-FFF2-40B4-BE49-F238E27FC236}">
              <a16:creationId xmlns:a16="http://schemas.microsoft.com/office/drawing/2014/main" id="{FED9EC29-5B0B-4A0B-A75E-E91D7485A3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AAC5F32A-1A5E-4E36-A41D-5EF41BBFAAB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27BF9642-41DA-4C9D-BA77-BDAD3A2F5CB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640AF1C2-7BEE-4BE6-8F88-A367C107FBC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62293DDA-C46C-4A85-B431-099AEEE82D0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F53A3EEC-A585-46AB-9868-DBBF5739E8B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F1083417-6E5D-4E2E-B77F-67CFAB6ADBD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5EAF2094-6D2C-4B8F-8356-1B8D9CB3FE8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E4EEEECB-DEB1-4092-A9FF-3F527246A6D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55E2A56F-5317-4B90-BEAB-4B44EF29DE0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0" name="テキスト ボックス 409">
          <a:extLst>
            <a:ext uri="{FF2B5EF4-FFF2-40B4-BE49-F238E27FC236}">
              <a16:creationId xmlns:a16="http://schemas.microsoft.com/office/drawing/2014/main" id="{56DB3C01-C750-4152-BE07-EC5F9F081C5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5C27B2F2-B72C-4CD9-82F1-88FFF3EA81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E7C8D32F-37E9-4352-8483-50589C121E6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13" name="直線コネクタ 412">
          <a:extLst>
            <a:ext uri="{FF2B5EF4-FFF2-40B4-BE49-F238E27FC236}">
              <a16:creationId xmlns:a16="http://schemas.microsoft.com/office/drawing/2014/main" id="{6C154C9B-AA20-47F6-BB23-80E53BA614E6}"/>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5141FB55-7A0D-4A7C-83AB-2E2F2479258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5" name="直線コネクタ 414">
          <a:extLst>
            <a:ext uri="{FF2B5EF4-FFF2-40B4-BE49-F238E27FC236}">
              <a16:creationId xmlns:a16="http://schemas.microsoft.com/office/drawing/2014/main" id="{190D131F-304D-4988-996E-8DE1208CF2B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0213BCFA-314D-4AB7-9DF4-D7C94A8851E4}"/>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17" name="直線コネクタ 416">
          <a:extLst>
            <a:ext uri="{FF2B5EF4-FFF2-40B4-BE49-F238E27FC236}">
              <a16:creationId xmlns:a16="http://schemas.microsoft.com/office/drawing/2014/main" id="{9089DE99-1741-40F7-AAEB-C8081F3A3B81}"/>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068253FC-492E-477A-A816-7B989896A311}"/>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19" name="フローチャート: 判断 418">
          <a:extLst>
            <a:ext uri="{FF2B5EF4-FFF2-40B4-BE49-F238E27FC236}">
              <a16:creationId xmlns:a16="http://schemas.microsoft.com/office/drawing/2014/main" id="{3F386783-7759-481A-9929-2172C710913C}"/>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20" name="フローチャート: 判断 419">
          <a:extLst>
            <a:ext uri="{FF2B5EF4-FFF2-40B4-BE49-F238E27FC236}">
              <a16:creationId xmlns:a16="http://schemas.microsoft.com/office/drawing/2014/main" id="{FF8D7422-4AFE-4AFF-8BEB-5761EC1AF222}"/>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45011</xdr:rowOff>
    </xdr:from>
    <xdr:ext cx="405111" cy="259045"/>
    <xdr:sp macro="" textlink="">
      <xdr:nvSpPr>
        <xdr:cNvPr id="421" name="n_1aveValue【消防施設】&#10;有形固定資産減価償却率">
          <a:extLst>
            <a:ext uri="{FF2B5EF4-FFF2-40B4-BE49-F238E27FC236}">
              <a16:creationId xmlns:a16="http://schemas.microsoft.com/office/drawing/2014/main" id="{21C12C51-5CF7-455E-98BC-2A07B9FBF249}"/>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82006</xdr:rowOff>
    </xdr:from>
    <xdr:to>
      <xdr:col>76</xdr:col>
      <xdr:colOff>165100</xdr:colOff>
      <xdr:row>83</xdr:row>
      <xdr:rowOff>12156</xdr:rowOff>
    </xdr:to>
    <xdr:sp macro="" textlink="">
      <xdr:nvSpPr>
        <xdr:cNvPr id="422" name="フローチャート: 判断 421">
          <a:extLst>
            <a:ext uri="{FF2B5EF4-FFF2-40B4-BE49-F238E27FC236}">
              <a16:creationId xmlns:a16="http://schemas.microsoft.com/office/drawing/2014/main" id="{60C9B2C2-5C05-4606-9CDA-4C9F5A582F8B}"/>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28683</xdr:rowOff>
    </xdr:from>
    <xdr:ext cx="405111" cy="259045"/>
    <xdr:sp macro="" textlink="">
      <xdr:nvSpPr>
        <xdr:cNvPr id="423" name="n_2aveValue【消防施設】&#10;有形固定資産減価償却率">
          <a:extLst>
            <a:ext uri="{FF2B5EF4-FFF2-40B4-BE49-F238E27FC236}">
              <a16:creationId xmlns:a16="http://schemas.microsoft.com/office/drawing/2014/main" id="{27E85F48-B92D-4369-B0B4-3AF2E8DA5A8E}"/>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88537</xdr:rowOff>
    </xdr:from>
    <xdr:to>
      <xdr:col>72</xdr:col>
      <xdr:colOff>38100</xdr:colOff>
      <xdr:row>83</xdr:row>
      <xdr:rowOff>18687</xdr:rowOff>
    </xdr:to>
    <xdr:sp macro="" textlink="">
      <xdr:nvSpPr>
        <xdr:cNvPr id="424" name="フローチャート: 判断 423">
          <a:extLst>
            <a:ext uri="{FF2B5EF4-FFF2-40B4-BE49-F238E27FC236}">
              <a16:creationId xmlns:a16="http://schemas.microsoft.com/office/drawing/2014/main" id="{AC5C14CD-2C89-45F4-9FAE-350D53F921AC}"/>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35214</xdr:rowOff>
    </xdr:from>
    <xdr:ext cx="405111" cy="259045"/>
    <xdr:sp macro="" textlink="">
      <xdr:nvSpPr>
        <xdr:cNvPr id="425" name="n_3aveValue【消防施設】&#10;有形固定資産減価償却率">
          <a:extLst>
            <a:ext uri="{FF2B5EF4-FFF2-40B4-BE49-F238E27FC236}">
              <a16:creationId xmlns:a16="http://schemas.microsoft.com/office/drawing/2014/main" id="{88F67861-6DEA-44DB-BD40-1BEF33E8F5FD}"/>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152219</xdr:rowOff>
    </xdr:from>
    <xdr:to>
      <xdr:col>67</xdr:col>
      <xdr:colOff>101600</xdr:colOff>
      <xdr:row>83</xdr:row>
      <xdr:rowOff>82369</xdr:rowOff>
    </xdr:to>
    <xdr:sp macro="" textlink="">
      <xdr:nvSpPr>
        <xdr:cNvPr id="426" name="フローチャート: 判断 425">
          <a:extLst>
            <a:ext uri="{FF2B5EF4-FFF2-40B4-BE49-F238E27FC236}">
              <a16:creationId xmlns:a16="http://schemas.microsoft.com/office/drawing/2014/main" id="{F87DB9CB-1D04-42B8-8FD9-633558C6A00B}"/>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98896</xdr:rowOff>
    </xdr:from>
    <xdr:ext cx="405111" cy="259045"/>
    <xdr:sp macro="" textlink="">
      <xdr:nvSpPr>
        <xdr:cNvPr id="427" name="n_4aveValue【消防施設】&#10;有形固定資産減価償却率">
          <a:extLst>
            <a:ext uri="{FF2B5EF4-FFF2-40B4-BE49-F238E27FC236}">
              <a16:creationId xmlns:a16="http://schemas.microsoft.com/office/drawing/2014/main" id="{A2265C92-46A5-46A4-A95B-BD6694A0BB4C}"/>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D0EE7F32-7D7A-43EE-B039-E6D98C98A1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316555B3-6BA6-4FA0-BF18-5DFA000D34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0EF753F0-E501-43B0-ABA7-8B9D5BF33C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27055A2C-818A-4650-A2DC-6811CFE6CF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E288A84B-469A-419F-81F2-773B0E645C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433" name="楕円 432">
          <a:extLst>
            <a:ext uri="{FF2B5EF4-FFF2-40B4-BE49-F238E27FC236}">
              <a16:creationId xmlns:a16="http://schemas.microsoft.com/office/drawing/2014/main" id="{6EA7DD65-A232-49C0-84BE-B1EE1CB1FC90}"/>
            </a:ext>
          </a:extLst>
        </xdr:cNvPr>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434" name="【消防施設】&#10;有形固定資産減価償却率該当値テキスト">
          <a:extLst>
            <a:ext uri="{FF2B5EF4-FFF2-40B4-BE49-F238E27FC236}">
              <a16:creationId xmlns:a16="http://schemas.microsoft.com/office/drawing/2014/main" id="{1597F80D-BAA8-402C-BE3B-9ACAE3545446}"/>
            </a:ext>
          </a:extLst>
        </xdr:cNvPr>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122827</xdr:rowOff>
    </xdr:from>
    <xdr:to>
      <xdr:col>81</xdr:col>
      <xdr:colOff>101600</xdr:colOff>
      <xdr:row>84</xdr:row>
      <xdr:rowOff>52977</xdr:rowOff>
    </xdr:to>
    <xdr:sp macro="" textlink="">
      <xdr:nvSpPr>
        <xdr:cNvPr id="435" name="楕円 434">
          <a:extLst>
            <a:ext uri="{FF2B5EF4-FFF2-40B4-BE49-F238E27FC236}">
              <a16:creationId xmlns:a16="http://schemas.microsoft.com/office/drawing/2014/main" id="{57EF8F0B-2D56-4D0B-B0DB-B4367FF3F65C}"/>
            </a:ext>
          </a:extLst>
        </xdr:cNvPr>
        <xdr:cNvSpPr/>
      </xdr:nvSpPr>
      <xdr:spPr>
        <a:xfrm>
          <a:off x="15430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2177</xdr:rowOff>
    </xdr:from>
    <xdr:to>
      <xdr:col>85</xdr:col>
      <xdr:colOff>127000</xdr:colOff>
      <xdr:row>84</xdr:row>
      <xdr:rowOff>49530</xdr:rowOff>
    </xdr:to>
    <xdr:cxnSp macro="">
      <xdr:nvCxnSpPr>
        <xdr:cNvPr id="436" name="直線コネクタ 435">
          <a:extLst>
            <a:ext uri="{FF2B5EF4-FFF2-40B4-BE49-F238E27FC236}">
              <a16:creationId xmlns:a16="http://schemas.microsoft.com/office/drawing/2014/main" id="{27E0B066-4194-44C7-A85F-1BE518B652C2}"/>
            </a:ext>
          </a:extLst>
        </xdr:cNvPr>
        <xdr:cNvCxnSpPr/>
      </xdr:nvCxnSpPr>
      <xdr:spPr>
        <a:xfrm>
          <a:off x="15481300" y="1440397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150586</xdr:rowOff>
    </xdr:from>
    <xdr:to>
      <xdr:col>76</xdr:col>
      <xdr:colOff>165100</xdr:colOff>
      <xdr:row>85</xdr:row>
      <xdr:rowOff>80736</xdr:rowOff>
    </xdr:to>
    <xdr:sp macro="" textlink="">
      <xdr:nvSpPr>
        <xdr:cNvPr id="437" name="楕円 436">
          <a:extLst>
            <a:ext uri="{FF2B5EF4-FFF2-40B4-BE49-F238E27FC236}">
              <a16:creationId xmlns:a16="http://schemas.microsoft.com/office/drawing/2014/main" id="{22D44000-CF11-4463-A6B2-3C6ED7AB6655}"/>
            </a:ext>
          </a:extLst>
        </xdr:cNvPr>
        <xdr:cNvSpPr/>
      </xdr:nvSpPr>
      <xdr:spPr>
        <a:xfrm>
          <a:off x="14541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xdr:rowOff>
    </xdr:from>
    <xdr:to>
      <xdr:col>81</xdr:col>
      <xdr:colOff>50800</xdr:colOff>
      <xdr:row>85</xdr:row>
      <xdr:rowOff>29936</xdr:rowOff>
    </xdr:to>
    <xdr:cxnSp macro="">
      <xdr:nvCxnSpPr>
        <xdr:cNvPr id="438" name="直線コネクタ 437">
          <a:extLst>
            <a:ext uri="{FF2B5EF4-FFF2-40B4-BE49-F238E27FC236}">
              <a16:creationId xmlns:a16="http://schemas.microsoft.com/office/drawing/2014/main" id="{2D133FC0-2E6E-464A-9834-A00E16B59239}"/>
            </a:ext>
          </a:extLst>
        </xdr:cNvPr>
        <xdr:cNvCxnSpPr/>
      </xdr:nvCxnSpPr>
      <xdr:spPr>
        <a:xfrm flipV="1">
          <a:off x="14592300" y="14403977"/>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439" name="楕円 438">
          <a:extLst>
            <a:ext uri="{FF2B5EF4-FFF2-40B4-BE49-F238E27FC236}">
              <a16:creationId xmlns:a16="http://schemas.microsoft.com/office/drawing/2014/main" id="{B15C1982-EA07-49E5-BBA5-E0C9BA4269AF}"/>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29936</xdr:rowOff>
    </xdr:to>
    <xdr:cxnSp macro="">
      <xdr:nvCxnSpPr>
        <xdr:cNvPr id="440" name="直線コネクタ 439">
          <a:extLst>
            <a:ext uri="{FF2B5EF4-FFF2-40B4-BE49-F238E27FC236}">
              <a16:creationId xmlns:a16="http://schemas.microsoft.com/office/drawing/2014/main" id="{2AC71489-A348-456C-8435-8D6047C1800D}"/>
            </a:ext>
          </a:extLst>
        </xdr:cNvPr>
        <xdr:cNvCxnSpPr/>
      </xdr:nvCxnSpPr>
      <xdr:spPr>
        <a:xfrm>
          <a:off x="13703300" y="14554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52614</xdr:rowOff>
    </xdr:from>
    <xdr:to>
      <xdr:col>67</xdr:col>
      <xdr:colOff>101600</xdr:colOff>
      <xdr:row>84</xdr:row>
      <xdr:rowOff>154214</xdr:rowOff>
    </xdr:to>
    <xdr:sp macro="" textlink="">
      <xdr:nvSpPr>
        <xdr:cNvPr id="441" name="楕円 440">
          <a:extLst>
            <a:ext uri="{FF2B5EF4-FFF2-40B4-BE49-F238E27FC236}">
              <a16:creationId xmlns:a16="http://schemas.microsoft.com/office/drawing/2014/main" id="{1D410424-434F-4C53-9E18-55C61BE8E154}"/>
            </a:ext>
          </a:extLst>
        </xdr:cNvPr>
        <xdr:cNvSpPr/>
      </xdr:nvSpPr>
      <xdr:spPr>
        <a:xfrm>
          <a:off x="1276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103414</xdr:rowOff>
    </xdr:from>
    <xdr:to>
      <xdr:col>71</xdr:col>
      <xdr:colOff>177800</xdr:colOff>
      <xdr:row>84</xdr:row>
      <xdr:rowOff>152400</xdr:rowOff>
    </xdr:to>
    <xdr:cxnSp macro="">
      <xdr:nvCxnSpPr>
        <xdr:cNvPr id="442" name="直線コネクタ 441">
          <a:extLst>
            <a:ext uri="{FF2B5EF4-FFF2-40B4-BE49-F238E27FC236}">
              <a16:creationId xmlns:a16="http://schemas.microsoft.com/office/drawing/2014/main" id="{D689F6A6-97D2-4DE1-BABB-546326390ECB}"/>
            </a:ext>
          </a:extLst>
        </xdr:cNvPr>
        <xdr:cNvCxnSpPr/>
      </xdr:nvCxnSpPr>
      <xdr:spPr>
        <a:xfrm>
          <a:off x="12814300" y="14505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44104</xdr:rowOff>
    </xdr:from>
    <xdr:ext cx="405111" cy="259045"/>
    <xdr:sp macro="" textlink="">
      <xdr:nvSpPr>
        <xdr:cNvPr id="443" name="n_1mainValue【消防施設】&#10;有形固定資産減価償却率">
          <a:extLst>
            <a:ext uri="{FF2B5EF4-FFF2-40B4-BE49-F238E27FC236}">
              <a16:creationId xmlns:a16="http://schemas.microsoft.com/office/drawing/2014/main" id="{463BA1A5-A6B6-40A9-B851-D3748581F928}"/>
            </a:ext>
          </a:extLst>
        </xdr:cNvPr>
        <xdr:cNvSpPr txBox="1"/>
      </xdr:nvSpPr>
      <xdr:spPr>
        <a:xfrm>
          <a:off x="152660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71863</xdr:rowOff>
    </xdr:from>
    <xdr:ext cx="405111" cy="259045"/>
    <xdr:sp macro="" textlink="">
      <xdr:nvSpPr>
        <xdr:cNvPr id="444" name="n_2mainValue【消防施設】&#10;有形固定資産減価償却率">
          <a:extLst>
            <a:ext uri="{FF2B5EF4-FFF2-40B4-BE49-F238E27FC236}">
              <a16:creationId xmlns:a16="http://schemas.microsoft.com/office/drawing/2014/main" id="{BD0A5089-05CE-47D5-A636-60BF3AF0881E}"/>
            </a:ext>
          </a:extLst>
        </xdr:cNvPr>
        <xdr:cNvSpPr txBox="1"/>
      </xdr:nvSpPr>
      <xdr:spPr>
        <a:xfrm>
          <a:off x="143897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445" name="n_3mainValue【消防施設】&#10;有形固定資産減価償却率">
          <a:extLst>
            <a:ext uri="{FF2B5EF4-FFF2-40B4-BE49-F238E27FC236}">
              <a16:creationId xmlns:a16="http://schemas.microsoft.com/office/drawing/2014/main" id="{000726EB-5EE4-49D1-88CD-C00E3B58B69F}"/>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145341</xdr:rowOff>
    </xdr:from>
    <xdr:ext cx="405111" cy="259045"/>
    <xdr:sp macro="" textlink="">
      <xdr:nvSpPr>
        <xdr:cNvPr id="446" name="n_4mainValue【消防施設】&#10;有形固定資産減価償却率">
          <a:extLst>
            <a:ext uri="{FF2B5EF4-FFF2-40B4-BE49-F238E27FC236}">
              <a16:creationId xmlns:a16="http://schemas.microsoft.com/office/drawing/2014/main" id="{5A5ED9DE-61AF-4143-9CBD-2EE581E6A9E8}"/>
            </a:ext>
          </a:extLst>
        </xdr:cNvPr>
        <xdr:cNvSpPr txBox="1"/>
      </xdr:nvSpPr>
      <xdr:spPr>
        <a:xfrm>
          <a:off x="12611744"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7" name="正方形/長方形 446">
          <a:extLst>
            <a:ext uri="{FF2B5EF4-FFF2-40B4-BE49-F238E27FC236}">
              <a16:creationId xmlns:a16="http://schemas.microsoft.com/office/drawing/2014/main" id="{1C91663A-CC14-465F-BB24-5C3C1464A9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8" name="正方形/長方形 447">
          <a:extLst>
            <a:ext uri="{FF2B5EF4-FFF2-40B4-BE49-F238E27FC236}">
              <a16:creationId xmlns:a16="http://schemas.microsoft.com/office/drawing/2014/main" id="{D0C322D1-8462-46C0-A262-4278E70539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9" name="正方形/長方形 448">
          <a:extLst>
            <a:ext uri="{FF2B5EF4-FFF2-40B4-BE49-F238E27FC236}">
              <a16:creationId xmlns:a16="http://schemas.microsoft.com/office/drawing/2014/main" id="{FFCBB05B-8492-4C9E-8D2E-85E0645F88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0" name="正方形/長方形 449">
          <a:extLst>
            <a:ext uri="{FF2B5EF4-FFF2-40B4-BE49-F238E27FC236}">
              <a16:creationId xmlns:a16="http://schemas.microsoft.com/office/drawing/2014/main" id="{1DD0850D-887C-4A52-B34C-6C0D1ACC28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1" name="正方形/長方形 450">
          <a:extLst>
            <a:ext uri="{FF2B5EF4-FFF2-40B4-BE49-F238E27FC236}">
              <a16:creationId xmlns:a16="http://schemas.microsoft.com/office/drawing/2014/main" id="{3C3E2AC8-2B8A-48D5-984E-3FBDF9F0AE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2" name="正方形/長方形 451">
          <a:extLst>
            <a:ext uri="{FF2B5EF4-FFF2-40B4-BE49-F238E27FC236}">
              <a16:creationId xmlns:a16="http://schemas.microsoft.com/office/drawing/2014/main" id="{B1EFE2C4-5782-45A1-B9D2-BC16A718ED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3" name="正方形/長方形 452">
          <a:extLst>
            <a:ext uri="{FF2B5EF4-FFF2-40B4-BE49-F238E27FC236}">
              <a16:creationId xmlns:a16="http://schemas.microsoft.com/office/drawing/2014/main" id="{77F4485A-7C19-42F7-AA3F-759E42CCCD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4" name="正方形/長方形 453">
          <a:extLst>
            <a:ext uri="{FF2B5EF4-FFF2-40B4-BE49-F238E27FC236}">
              <a16:creationId xmlns:a16="http://schemas.microsoft.com/office/drawing/2014/main" id="{A2A30678-6576-4D48-AB69-667EC7C32A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5" name="テキスト ボックス 454">
          <a:extLst>
            <a:ext uri="{FF2B5EF4-FFF2-40B4-BE49-F238E27FC236}">
              <a16:creationId xmlns:a16="http://schemas.microsoft.com/office/drawing/2014/main" id="{4EB8533D-00DD-458D-9DCD-EF9F9C5E82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6" name="直線コネクタ 455">
          <a:extLst>
            <a:ext uri="{FF2B5EF4-FFF2-40B4-BE49-F238E27FC236}">
              <a16:creationId xmlns:a16="http://schemas.microsoft.com/office/drawing/2014/main" id="{AC08F8CD-F11E-463C-9ECA-671DB29EFF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7" name="直線コネクタ 456">
          <a:extLst>
            <a:ext uri="{FF2B5EF4-FFF2-40B4-BE49-F238E27FC236}">
              <a16:creationId xmlns:a16="http://schemas.microsoft.com/office/drawing/2014/main" id="{8053311D-79EE-4704-BB3E-5DD639C31D2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8" name="テキスト ボックス 457">
          <a:extLst>
            <a:ext uri="{FF2B5EF4-FFF2-40B4-BE49-F238E27FC236}">
              <a16:creationId xmlns:a16="http://schemas.microsoft.com/office/drawing/2014/main" id="{C19747C1-5AFA-476A-AE60-4AB81C56FB8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9" name="直線コネクタ 458">
          <a:extLst>
            <a:ext uri="{FF2B5EF4-FFF2-40B4-BE49-F238E27FC236}">
              <a16:creationId xmlns:a16="http://schemas.microsoft.com/office/drawing/2014/main" id="{B0456CB7-CA89-4ECB-AF3D-54DBB37892E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60" name="テキスト ボックス 459">
          <a:extLst>
            <a:ext uri="{FF2B5EF4-FFF2-40B4-BE49-F238E27FC236}">
              <a16:creationId xmlns:a16="http://schemas.microsoft.com/office/drawing/2014/main" id="{633A2C0E-01A8-40B8-9E7A-ADED5C23816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61" name="直線コネクタ 460">
          <a:extLst>
            <a:ext uri="{FF2B5EF4-FFF2-40B4-BE49-F238E27FC236}">
              <a16:creationId xmlns:a16="http://schemas.microsoft.com/office/drawing/2014/main" id="{D22AC8BD-B2F5-4C1D-B8AF-133019A8543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62" name="テキスト ボックス 461">
          <a:extLst>
            <a:ext uri="{FF2B5EF4-FFF2-40B4-BE49-F238E27FC236}">
              <a16:creationId xmlns:a16="http://schemas.microsoft.com/office/drawing/2014/main" id="{9F84DC93-34D6-4189-85DE-742012D2860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63" name="直線コネクタ 462">
          <a:extLst>
            <a:ext uri="{FF2B5EF4-FFF2-40B4-BE49-F238E27FC236}">
              <a16:creationId xmlns:a16="http://schemas.microsoft.com/office/drawing/2014/main" id="{50CB6E5E-B1A3-46D0-A2D0-201094187FA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64" name="テキスト ボックス 463">
          <a:extLst>
            <a:ext uri="{FF2B5EF4-FFF2-40B4-BE49-F238E27FC236}">
              <a16:creationId xmlns:a16="http://schemas.microsoft.com/office/drawing/2014/main" id="{2B2D9E7F-B09E-46B1-9CAA-F2A53B286E3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65" name="直線コネクタ 464">
          <a:extLst>
            <a:ext uri="{FF2B5EF4-FFF2-40B4-BE49-F238E27FC236}">
              <a16:creationId xmlns:a16="http://schemas.microsoft.com/office/drawing/2014/main" id="{93A074C3-9C30-4979-9920-B7AB0F66A8C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6" name="テキスト ボックス 465">
          <a:extLst>
            <a:ext uri="{FF2B5EF4-FFF2-40B4-BE49-F238E27FC236}">
              <a16:creationId xmlns:a16="http://schemas.microsoft.com/office/drawing/2014/main" id="{346CE520-B3B9-40A5-96C5-7F17CBE750D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7" name="直線コネクタ 466">
          <a:extLst>
            <a:ext uri="{FF2B5EF4-FFF2-40B4-BE49-F238E27FC236}">
              <a16:creationId xmlns:a16="http://schemas.microsoft.com/office/drawing/2014/main" id="{59E89A61-056A-4CB6-A7E7-6D7E9509AB9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8" name="テキスト ボックス 467">
          <a:extLst>
            <a:ext uri="{FF2B5EF4-FFF2-40B4-BE49-F238E27FC236}">
              <a16:creationId xmlns:a16="http://schemas.microsoft.com/office/drawing/2014/main" id="{ABADB313-931E-4754-B207-6FF60D9ECE8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9" name="直線コネクタ 468">
          <a:extLst>
            <a:ext uri="{FF2B5EF4-FFF2-40B4-BE49-F238E27FC236}">
              <a16:creationId xmlns:a16="http://schemas.microsoft.com/office/drawing/2014/main" id="{A8AE1DA4-BEBB-4CCC-84CC-0D86E7EF9D9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0" name="テキスト ボックス 469">
          <a:extLst>
            <a:ext uri="{FF2B5EF4-FFF2-40B4-BE49-F238E27FC236}">
              <a16:creationId xmlns:a16="http://schemas.microsoft.com/office/drawing/2014/main" id="{B035917E-8BF4-494E-B8A8-0575366A71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1" name="【消防施設】&#10;一人当たり面積グラフ枠">
          <a:extLst>
            <a:ext uri="{FF2B5EF4-FFF2-40B4-BE49-F238E27FC236}">
              <a16:creationId xmlns:a16="http://schemas.microsoft.com/office/drawing/2014/main" id="{2A416F7E-DBEF-4168-BF9E-9EBF93E03C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72" name="直線コネクタ 471">
          <a:extLst>
            <a:ext uri="{FF2B5EF4-FFF2-40B4-BE49-F238E27FC236}">
              <a16:creationId xmlns:a16="http://schemas.microsoft.com/office/drawing/2014/main" id="{C24B0393-BAAB-428B-98BF-C62C88C45CF9}"/>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73" name="【消防施設】&#10;一人当たり面積最小値テキスト">
          <a:extLst>
            <a:ext uri="{FF2B5EF4-FFF2-40B4-BE49-F238E27FC236}">
              <a16:creationId xmlns:a16="http://schemas.microsoft.com/office/drawing/2014/main" id="{1BCEDB89-B28A-42E7-9E00-76B80E99A3F3}"/>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74" name="直線コネクタ 473">
          <a:extLst>
            <a:ext uri="{FF2B5EF4-FFF2-40B4-BE49-F238E27FC236}">
              <a16:creationId xmlns:a16="http://schemas.microsoft.com/office/drawing/2014/main" id="{7944A530-E0B8-47EA-8EE7-1ED9DD69741B}"/>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75" name="【消防施設】&#10;一人当たり面積最大値テキスト">
          <a:extLst>
            <a:ext uri="{FF2B5EF4-FFF2-40B4-BE49-F238E27FC236}">
              <a16:creationId xmlns:a16="http://schemas.microsoft.com/office/drawing/2014/main" id="{E16CD7D9-D643-4FA3-BB28-7C1D47C2FBA4}"/>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76" name="直線コネクタ 475">
          <a:extLst>
            <a:ext uri="{FF2B5EF4-FFF2-40B4-BE49-F238E27FC236}">
              <a16:creationId xmlns:a16="http://schemas.microsoft.com/office/drawing/2014/main" id="{B6A112CE-3584-42D9-A7DD-605C216CC8C5}"/>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477" name="【消防施設】&#10;一人当たり面積平均値テキスト">
          <a:extLst>
            <a:ext uri="{FF2B5EF4-FFF2-40B4-BE49-F238E27FC236}">
              <a16:creationId xmlns:a16="http://schemas.microsoft.com/office/drawing/2014/main" id="{F9C0817F-31DE-41E5-B914-68F4C4D6CBDC}"/>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78" name="フローチャート: 判断 477">
          <a:extLst>
            <a:ext uri="{FF2B5EF4-FFF2-40B4-BE49-F238E27FC236}">
              <a16:creationId xmlns:a16="http://schemas.microsoft.com/office/drawing/2014/main" id="{E132FE14-CF80-46EF-9568-026880CB6C7E}"/>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79" name="フローチャート: 判断 478">
          <a:extLst>
            <a:ext uri="{FF2B5EF4-FFF2-40B4-BE49-F238E27FC236}">
              <a16:creationId xmlns:a16="http://schemas.microsoft.com/office/drawing/2014/main" id="{5FF701E3-7B83-42FE-8F57-ADD9E7A209D2}"/>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139391</xdr:rowOff>
    </xdr:from>
    <xdr:ext cx="469744" cy="259045"/>
    <xdr:sp macro="" textlink="">
      <xdr:nvSpPr>
        <xdr:cNvPr id="480" name="n_1aveValue【消防施設】&#10;一人当たり面積">
          <a:extLst>
            <a:ext uri="{FF2B5EF4-FFF2-40B4-BE49-F238E27FC236}">
              <a16:creationId xmlns:a16="http://schemas.microsoft.com/office/drawing/2014/main" id="{3C4864A3-FAB7-4B70-B99D-1AAC4174FC4C}"/>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23876</xdr:rowOff>
    </xdr:from>
    <xdr:to>
      <xdr:col>107</xdr:col>
      <xdr:colOff>101600</xdr:colOff>
      <xdr:row>86</xdr:row>
      <xdr:rowOff>125476</xdr:rowOff>
    </xdr:to>
    <xdr:sp macro="" textlink="">
      <xdr:nvSpPr>
        <xdr:cNvPr id="481" name="フローチャート: 判断 480">
          <a:extLst>
            <a:ext uri="{FF2B5EF4-FFF2-40B4-BE49-F238E27FC236}">
              <a16:creationId xmlns:a16="http://schemas.microsoft.com/office/drawing/2014/main" id="{F952D3B2-8DFD-45C3-9CD4-1A76602DF626}"/>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142003</xdr:rowOff>
    </xdr:from>
    <xdr:ext cx="469744" cy="259045"/>
    <xdr:sp macro="" textlink="">
      <xdr:nvSpPr>
        <xdr:cNvPr id="482" name="n_2aveValue【消防施設】&#10;一人当たり面積">
          <a:extLst>
            <a:ext uri="{FF2B5EF4-FFF2-40B4-BE49-F238E27FC236}">
              <a16:creationId xmlns:a16="http://schemas.microsoft.com/office/drawing/2014/main" id="{A55073B2-E6BF-4E1E-B772-C895356CB5D4}"/>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151566</xdr:rowOff>
    </xdr:from>
    <xdr:to>
      <xdr:col>102</xdr:col>
      <xdr:colOff>165100</xdr:colOff>
      <xdr:row>86</xdr:row>
      <xdr:rowOff>81716</xdr:rowOff>
    </xdr:to>
    <xdr:sp macro="" textlink="">
      <xdr:nvSpPr>
        <xdr:cNvPr id="483" name="フローチャート: 判断 482">
          <a:extLst>
            <a:ext uri="{FF2B5EF4-FFF2-40B4-BE49-F238E27FC236}">
              <a16:creationId xmlns:a16="http://schemas.microsoft.com/office/drawing/2014/main" id="{E9AB8EAE-6308-4BAF-B779-B9E77D5769EE}"/>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98243</xdr:rowOff>
    </xdr:from>
    <xdr:ext cx="469744" cy="259045"/>
    <xdr:sp macro="" textlink="">
      <xdr:nvSpPr>
        <xdr:cNvPr id="484" name="n_3aveValue【消防施設】&#10;一人当たり面積">
          <a:extLst>
            <a:ext uri="{FF2B5EF4-FFF2-40B4-BE49-F238E27FC236}">
              <a16:creationId xmlns:a16="http://schemas.microsoft.com/office/drawing/2014/main" id="{42B481E7-349A-425D-B8D1-C8CDD56D4058}"/>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17345</xdr:rowOff>
    </xdr:from>
    <xdr:to>
      <xdr:col>98</xdr:col>
      <xdr:colOff>38100</xdr:colOff>
      <xdr:row>86</xdr:row>
      <xdr:rowOff>118945</xdr:rowOff>
    </xdr:to>
    <xdr:sp macro="" textlink="">
      <xdr:nvSpPr>
        <xdr:cNvPr id="485" name="フローチャート: 判断 484">
          <a:extLst>
            <a:ext uri="{FF2B5EF4-FFF2-40B4-BE49-F238E27FC236}">
              <a16:creationId xmlns:a16="http://schemas.microsoft.com/office/drawing/2014/main" id="{D0EC34E9-9CD7-4536-BBC4-D99441E6522A}"/>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135472</xdr:rowOff>
    </xdr:from>
    <xdr:ext cx="469744" cy="259045"/>
    <xdr:sp macro="" textlink="">
      <xdr:nvSpPr>
        <xdr:cNvPr id="486" name="n_4aveValue【消防施設】&#10;一人当たり面積">
          <a:extLst>
            <a:ext uri="{FF2B5EF4-FFF2-40B4-BE49-F238E27FC236}">
              <a16:creationId xmlns:a16="http://schemas.microsoft.com/office/drawing/2014/main" id="{EAA7C800-2C65-49CE-BDE5-28CFCCF6741B}"/>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1480FCC4-232F-4AD6-BE8E-B36FBB5FC7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CF92F12A-CAAC-43A7-B0FE-1D91A19F4D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439A3631-EBE0-4E47-ABED-4CDD6841D9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464DC0AA-A4F5-45C8-B070-CB323FA681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67EEC4E9-BD28-4268-8BF0-ABEE5A591C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50654</xdr:rowOff>
    </xdr:from>
    <xdr:to>
      <xdr:col>116</xdr:col>
      <xdr:colOff>114300</xdr:colOff>
      <xdr:row>86</xdr:row>
      <xdr:rowOff>152254</xdr:rowOff>
    </xdr:to>
    <xdr:sp macro="" textlink="">
      <xdr:nvSpPr>
        <xdr:cNvPr id="492" name="楕円 491">
          <a:extLst>
            <a:ext uri="{FF2B5EF4-FFF2-40B4-BE49-F238E27FC236}">
              <a16:creationId xmlns:a16="http://schemas.microsoft.com/office/drawing/2014/main" id="{B142B458-00F9-4C12-AD56-89654E8462C2}"/>
            </a:ext>
          </a:extLst>
        </xdr:cNvPr>
        <xdr:cNvSpPr/>
      </xdr:nvSpPr>
      <xdr:spPr>
        <a:xfrm>
          <a:off x="22110700" y="147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493" name="【消防施設】&#10;一人当たり面積該当値テキスト">
          <a:extLst>
            <a:ext uri="{FF2B5EF4-FFF2-40B4-BE49-F238E27FC236}">
              <a16:creationId xmlns:a16="http://schemas.microsoft.com/office/drawing/2014/main" id="{42B23F37-84B2-4437-A09F-29BBE728237F}"/>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50654</xdr:rowOff>
    </xdr:from>
    <xdr:to>
      <xdr:col>112</xdr:col>
      <xdr:colOff>38100</xdr:colOff>
      <xdr:row>86</xdr:row>
      <xdr:rowOff>152254</xdr:rowOff>
    </xdr:to>
    <xdr:sp macro="" textlink="">
      <xdr:nvSpPr>
        <xdr:cNvPr id="494" name="楕円 493">
          <a:extLst>
            <a:ext uri="{FF2B5EF4-FFF2-40B4-BE49-F238E27FC236}">
              <a16:creationId xmlns:a16="http://schemas.microsoft.com/office/drawing/2014/main" id="{120ACD75-7634-4249-A733-FA964DCBCAC6}"/>
            </a:ext>
          </a:extLst>
        </xdr:cNvPr>
        <xdr:cNvSpPr/>
      </xdr:nvSpPr>
      <xdr:spPr>
        <a:xfrm>
          <a:off x="21272500" y="147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101454</xdr:rowOff>
    </xdr:from>
    <xdr:to>
      <xdr:col>116</xdr:col>
      <xdr:colOff>63500</xdr:colOff>
      <xdr:row>86</xdr:row>
      <xdr:rowOff>101454</xdr:rowOff>
    </xdr:to>
    <xdr:cxnSp macro="">
      <xdr:nvCxnSpPr>
        <xdr:cNvPr id="495" name="直線コネクタ 494">
          <a:extLst>
            <a:ext uri="{FF2B5EF4-FFF2-40B4-BE49-F238E27FC236}">
              <a16:creationId xmlns:a16="http://schemas.microsoft.com/office/drawing/2014/main" id="{5E9AF6C9-5B79-4879-A450-0FFB83F76932}"/>
            </a:ext>
          </a:extLst>
        </xdr:cNvPr>
        <xdr:cNvCxnSpPr/>
      </xdr:nvCxnSpPr>
      <xdr:spPr>
        <a:xfrm>
          <a:off x="21323300" y="148461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52288</xdr:rowOff>
    </xdr:from>
    <xdr:to>
      <xdr:col>107</xdr:col>
      <xdr:colOff>101600</xdr:colOff>
      <xdr:row>86</xdr:row>
      <xdr:rowOff>153888</xdr:rowOff>
    </xdr:to>
    <xdr:sp macro="" textlink="">
      <xdr:nvSpPr>
        <xdr:cNvPr id="496" name="楕円 495">
          <a:extLst>
            <a:ext uri="{FF2B5EF4-FFF2-40B4-BE49-F238E27FC236}">
              <a16:creationId xmlns:a16="http://schemas.microsoft.com/office/drawing/2014/main" id="{3853006B-C242-4768-82B0-82EC9A2A4591}"/>
            </a:ext>
          </a:extLst>
        </xdr:cNvPr>
        <xdr:cNvSpPr/>
      </xdr:nvSpPr>
      <xdr:spPr>
        <a:xfrm>
          <a:off x="20383500" y="147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101454</xdr:rowOff>
    </xdr:from>
    <xdr:to>
      <xdr:col>111</xdr:col>
      <xdr:colOff>177800</xdr:colOff>
      <xdr:row>86</xdr:row>
      <xdr:rowOff>103088</xdr:rowOff>
    </xdr:to>
    <xdr:cxnSp macro="">
      <xdr:nvCxnSpPr>
        <xdr:cNvPr id="497" name="直線コネクタ 496">
          <a:extLst>
            <a:ext uri="{FF2B5EF4-FFF2-40B4-BE49-F238E27FC236}">
              <a16:creationId xmlns:a16="http://schemas.microsoft.com/office/drawing/2014/main" id="{4E860809-3548-4719-8079-E7725AD560AE}"/>
            </a:ext>
          </a:extLst>
        </xdr:cNvPr>
        <xdr:cNvCxnSpPr/>
      </xdr:nvCxnSpPr>
      <xdr:spPr>
        <a:xfrm flipV="1">
          <a:off x="20434300" y="1484615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52941</xdr:rowOff>
    </xdr:from>
    <xdr:to>
      <xdr:col>102</xdr:col>
      <xdr:colOff>165100</xdr:colOff>
      <xdr:row>86</xdr:row>
      <xdr:rowOff>154541</xdr:rowOff>
    </xdr:to>
    <xdr:sp macro="" textlink="">
      <xdr:nvSpPr>
        <xdr:cNvPr id="498" name="楕円 497">
          <a:extLst>
            <a:ext uri="{FF2B5EF4-FFF2-40B4-BE49-F238E27FC236}">
              <a16:creationId xmlns:a16="http://schemas.microsoft.com/office/drawing/2014/main" id="{12555BD7-D9C3-4831-9F6C-5FE6F398325D}"/>
            </a:ext>
          </a:extLst>
        </xdr:cNvPr>
        <xdr:cNvSpPr/>
      </xdr:nvSpPr>
      <xdr:spPr>
        <a:xfrm>
          <a:off x="19494500" y="14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103088</xdr:rowOff>
    </xdr:from>
    <xdr:to>
      <xdr:col>107</xdr:col>
      <xdr:colOff>50800</xdr:colOff>
      <xdr:row>86</xdr:row>
      <xdr:rowOff>103741</xdr:rowOff>
    </xdr:to>
    <xdr:cxnSp macro="">
      <xdr:nvCxnSpPr>
        <xdr:cNvPr id="499" name="直線コネクタ 498">
          <a:extLst>
            <a:ext uri="{FF2B5EF4-FFF2-40B4-BE49-F238E27FC236}">
              <a16:creationId xmlns:a16="http://schemas.microsoft.com/office/drawing/2014/main" id="{61514C6F-F07E-48B5-9000-687701645532}"/>
            </a:ext>
          </a:extLst>
        </xdr:cNvPr>
        <xdr:cNvCxnSpPr/>
      </xdr:nvCxnSpPr>
      <xdr:spPr>
        <a:xfrm flipV="1">
          <a:off x="19545300" y="1484778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53594</xdr:rowOff>
    </xdr:from>
    <xdr:to>
      <xdr:col>98</xdr:col>
      <xdr:colOff>38100</xdr:colOff>
      <xdr:row>86</xdr:row>
      <xdr:rowOff>155194</xdr:rowOff>
    </xdr:to>
    <xdr:sp macro="" textlink="">
      <xdr:nvSpPr>
        <xdr:cNvPr id="500" name="楕円 499">
          <a:extLst>
            <a:ext uri="{FF2B5EF4-FFF2-40B4-BE49-F238E27FC236}">
              <a16:creationId xmlns:a16="http://schemas.microsoft.com/office/drawing/2014/main" id="{38488972-8AEA-476B-B753-FD4BA309769E}"/>
            </a:ext>
          </a:extLst>
        </xdr:cNvPr>
        <xdr:cNvSpPr/>
      </xdr:nvSpPr>
      <xdr:spPr>
        <a:xfrm>
          <a:off x="18605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103741</xdr:rowOff>
    </xdr:from>
    <xdr:to>
      <xdr:col>102</xdr:col>
      <xdr:colOff>114300</xdr:colOff>
      <xdr:row>86</xdr:row>
      <xdr:rowOff>104394</xdr:rowOff>
    </xdr:to>
    <xdr:cxnSp macro="">
      <xdr:nvCxnSpPr>
        <xdr:cNvPr id="501" name="直線コネクタ 500">
          <a:extLst>
            <a:ext uri="{FF2B5EF4-FFF2-40B4-BE49-F238E27FC236}">
              <a16:creationId xmlns:a16="http://schemas.microsoft.com/office/drawing/2014/main" id="{C2648036-2693-4A68-B9A8-8D96E5CD6633}"/>
            </a:ext>
          </a:extLst>
        </xdr:cNvPr>
        <xdr:cNvCxnSpPr/>
      </xdr:nvCxnSpPr>
      <xdr:spPr>
        <a:xfrm flipV="1">
          <a:off x="18656300" y="1484844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143381</xdr:rowOff>
    </xdr:from>
    <xdr:ext cx="469744" cy="259045"/>
    <xdr:sp macro="" textlink="">
      <xdr:nvSpPr>
        <xdr:cNvPr id="502" name="n_1mainValue【消防施設】&#10;一人当たり面積">
          <a:extLst>
            <a:ext uri="{FF2B5EF4-FFF2-40B4-BE49-F238E27FC236}">
              <a16:creationId xmlns:a16="http://schemas.microsoft.com/office/drawing/2014/main" id="{3D01B732-6FDB-4C51-B243-521ECB134B73}"/>
            </a:ext>
          </a:extLst>
        </xdr:cNvPr>
        <xdr:cNvSpPr txBox="1"/>
      </xdr:nvSpPr>
      <xdr:spPr>
        <a:xfrm>
          <a:off x="21075727" y="1488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145015</xdr:rowOff>
    </xdr:from>
    <xdr:ext cx="469744" cy="259045"/>
    <xdr:sp macro="" textlink="">
      <xdr:nvSpPr>
        <xdr:cNvPr id="503" name="n_2mainValue【消防施設】&#10;一人当たり面積">
          <a:extLst>
            <a:ext uri="{FF2B5EF4-FFF2-40B4-BE49-F238E27FC236}">
              <a16:creationId xmlns:a16="http://schemas.microsoft.com/office/drawing/2014/main" id="{98AA223D-6F02-48DF-88BB-E305C091109E}"/>
            </a:ext>
          </a:extLst>
        </xdr:cNvPr>
        <xdr:cNvSpPr txBox="1"/>
      </xdr:nvSpPr>
      <xdr:spPr>
        <a:xfrm>
          <a:off x="20199427" y="1488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145668</xdr:rowOff>
    </xdr:from>
    <xdr:ext cx="469744" cy="259045"/>
    <xdr:sp macro="" textlink="">
      <xdr:nvSpPr>
        <xdr:cNvPr id="504" name="n_3mainValue【消防施設】&#10;一人当たり面積">
          <a:extLst>
            <a:ext uri="{FF2B5EF4-FFF2-40B4-BE49-F238E27FC236}">
              <a16:creationId xmlns:a16="http://schemas.microsoft.com/office/drawing/2014/main" id="{04F1CA5C-E09F-4624-8D03-F4AEF3D5F94F}"/>
            </a:ext>
          </a:extLst>
        </xdr:cNvPr>
        <xdr:cNvSpPr txBox="1"/>
      </xdr:nvSpPr>
      <xdr:spPr>
        <a:xfrm>
          <a:off x="19310427" y="1489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146321</xdr:rowOff>
    </xdr:from>
    <xdr:ext cx="469744" cy="259045"/>
    <xdr:sp macro="" textlink="">
      <xdr:nvSpPr>
        <xdr:cNvPr id="505" name="n_4mainValue【消防施設】&#10;一人当たり面積">
          <a:extLst>
            <a:ext uri="{FF2B5EF4-FFF2-40B4-BE49-F238E27FC236}">
              <a16:creationId xmlns:a16="http://schemas.microsoft.com/office/drawing/2014/main" id="{FA9A504A-DEC4-4370-AF60-C303C231038F}"/>
            </a:ext>
          </a:extLst>
        </xdr:cNvPr>
        <xdr:cNvSpPr txBox="1"/>
      </xdr:nvSpPr>
      <xdr:spPr>
        <a:xfrm>
          <a:off x="18421427" y="148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a:extLst>
            <a:ext uri="{FF2B5EF4-FFF2-40B4-BE49-F238E27FC236}">
              <a16:creationId xmlns:a16="http://schemas.microsoft.com/office/drawing/2014/main" id="{9F2B4CF9-FAF3-440D-861A-63B66318671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a:extLst>
            <a:ext uri="{FF2B5EF4-FFF2-40B4-BE49-F238E27FC236}">
              <a16:creationId xmlns:a16="http://schemas.microsoft.com/office/drawing/2014/main" id="{6329BD7A-32A1-41D7-A05B-403C14FDD4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a:extLst>
            <a:ext uri="{FF2B5EF4-FFF2-40B4-BE49-F238E27FC236}">
              <a16:creationId xmlns:a16="http://schemas.microsoft.com/office/drawing/2014/main" id="{163C789E-C457-4DE3-B131-8804AD115C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a:extLst>
            <a:ext uri="{FF2B5EF4-FFF2-40B4-BE49-F238E27FC236}">
              <a16:creationId xmlns:a16="http://schemas.microsoft.com/office/drawing/2014/main" id="{BDA8EFF7-5AE3-4B56-ADAB-F7EF208582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a:extLst>
            <a:ext uri="{FF2B5EF4-FFF2-40B4-BE49-F238E27FC236}">
              <a16:creationId xmlns:a16="http://schemas.microsoft.com/office/drawing/2014/main" id="{80EA8EB7-3F15-4FA3-8A68-35F1279350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a:extLst>
            <a:ext uri="{FF2B5EF4-FFF2-40B4-BE49-F238E27FC236}">
              <a16:creationId xmlns:a16="http://schemas.microsoft.com/office/drawing/2014/main" id="{0FBD2726-4BE5-49AE-9BBE-E02CD95670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a:extLst>
            <a:ext uri="{FF2B5EF4-FFF2-40B4-BE49-F238E27FC236}">
              <a16:creationId xmlns:a16="http://schemas.microsoft.com/office/drawing/2014/main" id="{DA5F2F8C-2A04-47CD-A75D-CC8A8D6BE6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a:extLst>
            <a:ext uri="{FF2B5EF4-FFF2-40B4-BE49-F238E27FC236}">
              <a16:creationId xmlns:a16="http://schemas.microsoft.com/office/drawing/2014/main" id="{5E3C7807-415B-486C-9C59-0419AB1559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a:extLst>
            <a:ext uri="{FF2B5EF4-FFF2-40B4-BE49-F238E27FC236}">
              <a16:creationId xmlns:a16="http://schemas.microsoft.com/office/drawing/2014/main" id="{C91032D6-D441-4BAE-BADC-AF45D1B01E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a:extLst>
            <a:ext uri="{FF2B5EF4-FFF2-40B4-BE49-F238E27FC236}">
              <a16:creationId xmlns:a16="http://schemas.microsoft.com/office/drawing/2014/main" id="{4004C4C6-EF06-4B3F-8BB3-79A6899060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6" name="テキスト ボックス 515">
          <a:extLst>
            <a:ext uri="{FF2B5EF4-FFF2-40B4-BE49-F238E27FC236}">
              <a16:creationId xmlns:a16="http://schemas.microsoft.com/office/drawing/2014/main" id="{D6E57A27-6E83-4799-8816-DEBEBB8276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7" name="直線コネクタ 516">
          <a:extLst>
            <a:ext uri="{FF2B5EF4-FFF2-40B4-BE49-F238E27FC236}">
              <a16:creationId xmlns:a16="http://schemas.microsoft.com/office/drawing/2014/main" id="{90C63DE6-3AC2-49F7-AE7A-000F916C701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8" name="テキスト ボックス 517">
          <a:extLst>
            <a:ext uri="{FF2B5EF4-FFF2-40B4-BE49-F238E27FC236}">
              <a16:creationId xmlns:a16="http://schemas.microsoft.com/office/drawing/2014/main" id="{965D4FA5-35A6-4698-84A8-696BA2977B8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9" name="直線コネクタ 518">
          <a:extLst>
            <a:ext uri="{FF2B5EF4-FFF2-40B4-BE49-F238E27FC236}">
              <a16:creationId xmlns:a16="http://schemas.microsoft.com/office/drawing/2014/main" id="{32D767AC-8BF1-46A0-8BD1-D8ED0EAFE4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0" name="テキスト ボックス 519">
          <a:extLst>
            <a:ext uri="{FF2B5EF4-FFF2-40B4-BE49-F238E27FC236}">
              <a16:creationId xmlns:a16="http://schemas.microsoft.com/office/drawing/2014/main" id="{5A87742B-B52D-49FE-98E3-3596F9F9CA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1" name="直線コネクタ 520">
          <a:extLst>
            <a:ext uri="{FF2B5EF4-FFF2-40B4-BE49-F238E27FC236}">
              <a16:creationId xmlns:a16="http://schemas.microsoft.com/office/drawing/2014/main" id="{8E9ECCD7-8659-4FEB-A86A-BCB1A19C59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2" name="テキスト ボックス 521">
          <a:extLst>
            <a:ext uri="{FF2B5EF4-FFF2-40B4-BE49-F238E27FC236}">
              <a16:creationId xmlns:a16="http://schemas.microsoft.com/office/drawing/2014/main" id="{E375197B-7570-42EA-B524-8C840C2333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3" name="直線コネクタ 522">
          <a:extLst>
            <a:ext uri="{FF2B5EF4-FFF2-40B4-BE49-F238E27FC236}">
              <a16:creationId xmlns:a16="http://schemas.microsoft.com/office/drawing/2014/main" id="{41368161-C9A6-4565-A20D-9D6A8AC30E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4" name="テキスト ボックス 523">
          <a:extLst>
            <a:ext uri="{FF2B5EF4-FFF2-40B4-BE49-F238E27FC236}">
              <a16:creationId xmlns:a16="http://schemas.microsoft.com/office/drawing/2014/main" id="{26466734-DC24-4EF7-A4B3-3D19085D43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5" name="直線コネクタ 524">
          <a:extLst>
            <a:ext uri="{FF2B5EF4-FFF2-40B4-BE49-F238E27FC236}">
              <a16:creationId xmlns:a16="http://schemas.microsoft.com/office/drawing/2014/main" id="{5852F652-93F2-4B49-B45A-FEDB4C09E6F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6" name="テキスト ボックス 525">
          <a:extLst>
            <a:ext uri="{FF2B5EF4-FFF2-40B4-BE49-F238E27FC236}">
              <a16:creationId xmlns:a16="http://schemas.microsoft.com/office/drawing/2014/main" id="{6A3DB17D-55DB-4906-901E-D251BC7D6A7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7" name="直線コネクタ 526">
          <a:extLst>
            <a:ext uri="{FF2B5EF4-FFF2-40B4-BE49-F238E27FC236}">
              <a16:creationId xmlns:a16="http://schemas.microsoft.com/office/drawing/2014/main" id="{BDD06AB6-3AFB-4D54-97F9-8D3EA2F88C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8" name="テキスト ボックス 527">
          <a:extLst>
            <a:ext uri="{FF2B5EF4-FFF2-40B4-BE49-F238E27FC236}">
              <a16:creationId xmlns:a16="http://schemas.microsoft.com/office/drawing/2014/main" id="{B00F91F5-15CA-4048-8CEC-22839B8EF3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a:extLst>
            <a:ext uri="{FF2B5EF4-FFF2-40B4-BE49-F238E27FC236}">
              <a16:creationId xmlns:a16="http://schemas.microsoft.com/office/drawing/2014/main" id="{2BAF76F6-96C6-4FC6-8E04-90F117114D9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0" name="【庁舎】&#10;有形固定資産減価償却率グラフ枠">
          <a:extLst>
            <a:ext uri="{FF2B5EF4-FFF2-40B4-BE49-F238E27FC236}">
              <a16:creationId xmlns:a16="http://schemas.microsoft.com/office/drawing/2014/main" id="{57A649C8-730F-4A99-BD62-596C35E0BC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31" name="直線コネクタ 530">
          <a:extLst>
            <a:ext uri="{FF2B5EF4-FFF2-40B4-BE49-F238E27FC236}">
              <a16:creationId xmlns:a16="http://schemas.microsoft.com/office/drawing/2014/main" id="{8027CECF-E544-4B07-9423-78761BE3B0ED}"/>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2" name="【庁舎】&#10;有形固定資産減価償却率最小値テキスト">
          <a:extLst>
            <a:ext uri="{FF2B5EF4-FFF2-40B4-BE49-F238E27FC236}">
              <a16:creationId xmlns:a16="http://schemas.microsoft.com/office/drawing/2014/main" id="{24F50AB7-EE57-4293-AFE8-FD54DD5962A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3" name="直線コネクタ 532">
          <a:extLst>
            <a:ext uri="{FF2B5EF4-FFF2-40B4-BE49-F238E27FC236}">
              <a16:creationId xmlns:a16="http://schemas.microsoft.com/office/drawing/2014/main" id="{769AE83D-ABA7-4627-9558-3F7A66BFBB2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34" name="【庁舎】&#10;有形固定資産減価償却率最大値テキスト">
          <a:extLst>
            <a:ext uri="{FF2B5EF4-FFF2-40B4-BE49-F238E27FC236}">
              <a16:creationId xmlns:a16="http://schemas.microsoft.com/office/drawing/2014/main" id="{0BCE4ED7-403F-45BA-9ACA-39F4E09A6A5F}"/>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35" name="直線コネクタ 534">
          <a:extLst>
            <a:ext uri="{FF2B5EF4-FFF2-40B4-BE49-F238E27FC236}">
              <a16:creationId xmlns:a16="http://schemas.microsoft.com/office/drawing/2014/main" id="{F42512B5-3045-49FB-9AF9-6F91E8094F0C}"/>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36" name="【庁舎】&#10;有形固定資産減価償却率平均値テキスト">
          <a:extLst>
            <a:ext uri="{FF2B5EF4-FFF2-40B4-BE49-F238E27FC236}">
              <a16:creationId xmlns:a16="http://schemas.microsoft.com/office/drawing/2014/main" id="{A0416F55-88B3-4BB4-974C-45A1BDA512B9}"/>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37" name="フローチャート: 判断 536">
          <a:extLst>
            <a:ext uri="{FF2B5EF4-FFF2-40B4-BE49-F238E27FC236}">
              <a16:creationId xmlns:a16="http://schemas.microsoft.com/office/drawing/2014/main" id="{4CD53A09-2246-4D79-8698-3E2A3B75A9DE}"/>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38" name="フローチャート: 判断 537">
          <a:extLst>
            <a:ext uri="{FF2B5EF4-FFF2-40B4-BE49-F238E27FC236}">
              <a16:creationId xmlns:a16="http://schemas.microsoft.com/office/drawing/2014/main" id="{F46E7F40-5A9D-4CC5-A2C2-3D844D90430C}"/>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539" name="n_1aveValue【庁舎】&#10;有形固定資産減価償却率">
          <a:extLst>
            <a:ext uri="{FF2B5EF4-FFF2-40B4-BE49-F238E27FC236}">
              <a16:creationId xmlns:a16="http://schemas.microsoft.com/office/drawing/2014/main" id="{46BF46EB-809E-4622-8AE9-EC12650ED902}"/>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61323</xdr:rowOff>
    </xdr:from>
    <xdr:to>
      <xdr:col>76</xdr:col>
      <xdr:colOff>165100</xdr:colOff>
      <xdr:row>104</xdr:row>
      <xdr:rowOff>162923</xdr:rowOff>
    </xdr:to>
    <xdr:sp macro="" textlink="">
      <xdr:nvSpPr>
        <xdr:cNvPr id="540" name="フローチャート: 判断 539">
          <a:extLst>
            <a:ext uri="{FF2B5EF4-FFF2-40B4-BE49-F238E27FC236}">
              <a16:creationId xmlns:a16="http://schemas.microsoft.com/office/drawing/2014/main" id="{94B205CA-6AD2-4430-A1F0-D0E5C8C55EF4}"/>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8000</xdr:rowOff>
    </xdr:from>
    <xdr:ext cx="405111" cy="259045"/>
    <xdr:sp macro="" textlink="">
      <xdr:nvSpPr>
        <xdr:cNvPr id="541" name="n_2aveValue【庁舎】&#10;有形固定資産減価償却率">
          <a:extLst>
            <a:ext uri="{FF2B5EF4-FFF2-40B4-BE49-F238E27FC236}">
              <a16:creationId xmlns:a16="http://schemas.microsoft.com/office/drawing/2014/main" id="{762F025F-7404-4193-B8C2-826E8769EB25}"/>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58057</xdr:rowOff>
    </xdr:from>
    <xdr:to>
      <xdr:col>72</xdr:col>
      <xdr:colOff>38100</xdr:colOff>
      <xdr:row>104</xdr:row>
      <xdr:rowOff>159657</xdr:rowOff>
    </xdr:to>
    <xdr:sp macro="" textlink="">
      <xdr:nvSpPr>
        <xdr:cNvPr id="542" name="フローチャート: 判断 541">
          <a:extLst>
            <a:ext uri="{FF2B5EF4-FFF2-40B4-BE49-F238E27FC236}">
              <a16:creationId xmlns:a16="http://schemas.microsoft.com/office/drawing/2014/main" id="{8B5992E9-53DD-43EA-9F2F-FCCBF712A5F1}"/>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4734</xdr:rowOff>
    </xdr:from>
    <xdr:ext cx="405111" cy="259045"/>
    <xdr:sp macro="" textlink="">
      <xdr:nvSpPr>
        <xdr:cNvPr id="543" name="n_3aveValue【庁舎】&#10;有形固定資産減価償却率">
          <a:extLst>
            <a:ext uri="{FF2B5EF4-FFF2-40B4-BE49-F238E27FC236}">
              <a16:creationId xmlns:a16="http://schemas.microsoft.com/office/drawing/2014/main" id="{9E53BB99-06B3-4560-9547-121827C332F9}"/>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53158</xdr:rowOff>
    </xdr:from>
    <xdr:to>
      <xdr:col>67</xdr:col>
      <xdr:colOff>101600</xdr:colOff>
      <xdr:row>105</xdr:row>
      <xdr:rowOff>154758</xdr:rowOff>
    </xdr:to>
    <xdr:sp macro="" textlink="">
      <xdr:nvSpPr>
        <xdr:cNvPr id="544" name="フローチャート: 判断 543">
          <a:extLst>
            <a:ext uri="{FF2B5EF4-FFF2-40B4-BE49-F238E27FC236}">
              <a16:creationId xmlns:a16="http://schemas.microsoft.com/office/drawing/2014/main" id="{353B1E9F-2C38-424C-B11C-010D6659C855}"/>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171285</xdr:rowOff>
    </xdr:from>
    <xdr:ext cx="405111" cy="259045"/>
    <xdr:sp macro="" textlink="">
      <xdr:nvSpPr>
        <xdr:cNvPr id="545" name="n_4aveValue【庁舎】&#10;有形固定資産減価償却率">
          <a:extLst>
            <a:ext uri="{FF2B5EF4-FFF2-40B4-BE49-F238E27FC236}">
              <a16:creationId xmlns:a16="http://schemas.microsoft.com/office/drawing/2014/main" id="{02FD29C3-CEF5-446D-913E-27F108D1BA7B}"/>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2DCE93F8-791D-4A6B-ABD2-9EF76D22E9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111D5F31-9414-414D-A2BA-1EB017F420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FB98D6A9-4ACA-40DC-B83B-7427C91806A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5D5ED3E6-D6AD-40F3-BCED-33692973FB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55C616BE-7C02-46B6-B3E7-BA29E5887A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551" name="楕円 550">
          <a:extLst>
            <a:ext uri="{FF2B5EF4-FFF2-40B4-BE49-F238E27FC236}">
              <a16:creationId xmlns:a16="http://schemas.microsoft.com/office/drawing/2014/main" id="{9EBC6F8D-AA8A-49C8-828B-D366844321A0}"/>
            </a:ext>
          </a:extLst>
        </xdr:cNvPr>
        <xdr:cNvSpPr/>
      </xdr:nvSpPr>
      <xdr:spPr>
        <a:xfrm>
          <a:off x="16268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51543</xdr:rowOff>
    </xdr:from>
    <xdr:ext cx="405111" cy="259045"/>
    <xdr:sp macro="" textlink="">
      <xdr:nvSpPr>
        <xdr:cNvPr id="552" name="【庁舎】&#10;有形固定資産減価償却率該当値テキスト">
          <a:extLst>
            <a:ext uri="{FF2B5EF4-FFF2-40B4-BE49-F238E27FC236}">
              <a16:creationId xmlns:a16="http://schemas.microsoft.com/office/drawing/2014/main" id="{8765A232-052F-461F-8DD6-8965700DF4B1}"/>
            </a:ext>
          </a:extLst>
        </xdr:cNvPr>
        <xdr:cNvSpPr txBox="1"/>
      </xdr:nvSpPr>
      <xdr:spPr>
        <a:xfrm>
          <a:off x="16357600" y="173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553" name="楕円 552">
          <a:extLst>
            <a:ext uri="{FF2B5EF4-FFF2-40B4-BE49-F238E27FC236}">
              <a16:creationId xmlns:a16="http://schemas.microsoft.com/office/drawing/2014/main" id="{4419030F-07EF-44F5-AC77-E732C67BEA7D}"/>
            </a:ext>
          </a:extLst>
        </xdr:cNvPr>
        <xdr:cNvSpPr/>
      </xdr:nvSpPr>
      <xdr:spPr>
        <a:xfrm>
          <a:off x="15430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79466</xdr:rowOff>
    </xdr:to>
    <xdr:cxnSp macro="">
      <xdr:nvCxnSpPr>
        <xdr:cNvPr id="554" name="直線コネクタ 553">
          <a:extLst>
            <a:ext uri="{FF2B5EF4-FFF2-40B4-BE49-F238E27FC236}">
              <a16:creationId xmlns:a16="http://schemas.microsoft.com/office/drawing/2014/main" id="{CBB09A60-E666-4DA6-8CA9-7E79DA5A8E24}"/>
            </a:ext>
          </a:extLst>
        </xdr:cNvPr>
        <xdr:cNvCxnSpPr/>
      </xdr:nvCxnSpPr>
      <xdr:spPr>
        <a:xfrm>
          <a:off x="15481300" y="1752327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555" name="楕円 554">
          <a:extLst>
            <a:ext uri="{FF2B5EF4-FFF2-40B4-BE49-F238E27FC236}">
              <a16:creationId xmlns:a16="http://schemas.microsoft.com/office/drawing/2014/main" id="{CC4D92B1-410D-4A34-BC61-3A2218166826}"/>
            </a:ext>
          </a:extLst>
        </xdr:cNvPr>
        <xdr:cNvSpPr/>
      </xdr:nvSpPr>
      <xdr:spPr>
        <a:xfrm>
          <a:off x="1454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35379</xdr:rowOff>
    </xdr:from>
    <xdr:to>
      <xdr:col>81</xdr:col>
      <xdr:colOff>50800</xdr:colOff>
      <xdr:row>108</xdr:row>
      <xdr:rowOff>28848</xdr:rowOff>
    </xdr:to>
    <xdr:cxnSp macro="">
      <xdr:nvCxnSpPr>
        <xdr:cNvPr id="556" name="直線コネクタ 555">
          <a:extLst>
            <a:ext uri="{FF2B5EF4-FFF2-40B4-BE49-F238E27FC236}">
              <a16:creationId xmlns:a16="http://schemas.microsoft.com/office/drawing/2014/main" id="{D9556F50-F8AA-4017-93BE-73B4C470ACE1}"/>
            </a:ext>
          </a:extLst>
        </xdr:cNvPr>
        <xdr:cNvCxnSpPr/>
      </xdr:nvCxnSpPr>
      <xdr:spPr>
        <a:xfrm flipV="1">
          <a:off x="14592300" y="17523279"/>
          <a:ext cx="889000" cy="10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557" name="楕円 556">
          <a:extLst>
            <a:ext uri="{FF2B5EF4-FFF2-40B4-BE49-F238E27FC236}">
              <a16:creationId xmlns:a16="http://schemas.microsoft.com/office/drawing/2014/main" id="{470FA432-6EDF-4C4F-8514-3975368E10A0}"/>
            </a:ext>
          </a:extLst>
        </xdr:cNvPr>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28848</xdr:rowOff>
    </xdr:to>
    <xdr:cxnSp macro="">
      <xdr:nvCxnSpPr>
        <xdr:cNvPr id="558" name="直線コネクタ 557">
          <a:extLst>
            <a:ext uri="{FF2B5EF4-FFF2-40B4-BE49-F238E27FC236}">
              <a16:creationId xmlns:a16="http://schemas.microsoft.com/office/drawing/2014/main" id="{E9FC3012-C9DD-430D-A53A-020001B76DD8}"/>
            </a:ext>
          </a:extLst>
        </xdr:cNvPr>
        <xdr:cNvCxnSpPr/>
      </xdr:nvCxnSpPr>
      <xdr:spPr>
        <a:xfrm>
          <a:off x="13703300" y="185127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84182</xdr:rowOff>
    </xdr:from>
    <xdr:to>
      <xdr:col>67</xdr:col>
      <xdr:colOff>101600</xdr:colOff>
      <xdr:row>108</xdr:row>
      <xdr:rowOff>14332</xdr:rowOff>
    </xdr:to>
    <xdr:sp macro="" textlink="">
      <xdr:nvSpPr>
        <xdr:cNvPr id="559" name="楕円 558">
          <a:extLst>
            <a:ext uri="{FF2B5EF4-FFF2-40B4-BE49-F238E27FC236}">
              <a16:creationId xmlns:a16="http://schemas.microsoft.com/office/drawing/2014/main" id="{98DF30E7-D102-41CC-A2DA-CDF81B51EDA2}"/>
            </a:ext>
          </a:extLst>
        </xdr:cNvPr>
        <xdr:cNvSpPr/>
      </xdr:nvSpPr>
      <xdr:spPr>
        <a:xfrm>
          <a:off x="1276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134982</xdr:rowOff>
    </xdr:from>
    <xdr:to>
      <xdr:col>71</xdr:col>
      <xdr:colOff>177800</xdr:colOff>
      <xdr:row>107</xdr:row>
      <xdr:rowOff>167639</xdr:rowOff>
    </xdr:to>
    <xdr:cxnSp macro="">
      <xdr:nvCxnSpPr>
        <xdr:cNvPr id="560" name="直線コネクタ 559">
          <a:extLst>
            <a:ext uri="{FF2B5EF4-FFF2-40B4-BE49-F238E27FC236}">
              <a16:creationId xmlns:a16="http://schemas.microsoft.com/office/drawing/2014/main" id="{2A12DDB4-7B79-40E6-B356-A2076C5EB6FA}"/>
            </a:ext>
          </a:extLst>
        </xdr:cNvPr>
        <xdr:cNvCxnSpPr/>
      </xdr:nvCxnSpPr>
      <xdr:spPr>
        <a:xfrm>
          <a:off x="12814300" y="184801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102706</xdr:rowOff>
    </xdr:from>
    <xdr:ext cx="405111" cy="259045"/>
    <xdr:sp macro="" textlink="">
      <xdr:nvSpPr>
        <xdr:cNvPr id="561" name="n_1mainValue【庁舎】&#10;有形固定資産減価償却率">
          <a:extLst>
            <a:ext uri="{FF2B5EF4-FFF2-40B4-BE49-F238E27FC236}">
              <a16:creationId xmlns:a16="http://schemas.microsoft.com/office/drawing/2014/main" id="{85FEC615-634C-49B0-8955-B3224BDBA5B4}"/>
            </a:ext>
          </a:extLst>
        </xdr:cNvPr>
        <xdr:cNvSpPr txBox="1"/>
      </xdr:nvSpPr>
      <xdr:spPr>
        <a:xfrm>
          <a:off x="15266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562" name="n_2mainValue【庁舎】&#10;有形固定資産減価償却率">
          <a:extLst>
            <a:ext uri="{FF2B5EF4-FFF2-40B4-BE49-F238E27FC236}">
              <a16:creationId xmlns:a16="http://schemas.microsoft.com/office/drawing/2014/main" id="{BC9C6BBE-EC43-48A3-818B-ED524A292DE2}"/>
            </a:ext>
          </a:extLst>
        </xdr:cNvPr>
        <xdr:cNvSpPr txBox="1"/>
      </xdr:nvSpPr>
      <xdr:spPr>
        <a:xfrm>
          <a:off x="14389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563" name="n_3mainValue【庁舎】&#10;有形固定資産減価償却率">
          <a:extLst>
            <a:ext uri="{FF2B5EF4-FFF2-40B4-BE49-F238E27FC236}">
              <a16:creationId xmlns:a16="http://schemas.microsoft.com/office/drawing/2014/main" id="{E2176D4C-2D93-4275-9BAB-B6F10DF6D3CF}"/>
            </a:ext>
          </a:extLst>
        </xdr:cNvPr>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5459</xdr:rowOff>
    </xdr:from>
    <xdr:ext cx="405111" cy="259045"/>
    <xdr:sp macro="" textlink="">
      <xdr:nvSpPr>
        <xdr:cNvPr id="564" name="n_4mainValue【庁舎】&#10;有形固定資産減価償却率">
          <a:extLst>
            <a:ext uri="{FF2B5EF4-FFF2-40B4-BE49-F238E27FC236}">
              <a16:creationId xmlns:a16="http://schemas.microsoft.com/office/drawing/2014/main" id="{B3636EA5-57C0-403D-9487-8E920690B3F1}"/>
            </a:ext>
          </a:extLst>
        </xdr:cNvPr>
        <xdr:cNvSpPr txBox="1"/>
      </xdr:nvSpPr>
      <xdr:spPr>
        <a:xfrm>
          <a:off x="12611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id="{9E5F441A-083C-4CAE-ABA7-05091AAF8F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id="{DAA78958-9EAF-49DC-AAAB-2D1EB4FCDB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id="{AEE1FB84-7115-4D20-B84C-EA59EF4FF6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id="{F8D3F94A-13A1-40B9-BB6A-799A87387E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id="{7B3E95C3-FD89-468B-81AE-F1EAD8566C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id="{24B40662-46AC-464B-9270-F47BC34C9C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id="{2BFF87DE-8041-41F4-A935-69FFF8BF03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id="{A12A882A-29F0-4942-9C1C-41411C513A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a:extLst>
            <a:ext uri="{FF2B5EF4-FFF2-40B4-BE49-F238E27FC236}">
              <a16:creationId xmlns:a16="http://schemas.microsoft.com/office/drawing/2014/main" id="{95BCA582-63DF-4CAE-93ED-770A72C2F4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a:extLst>
            <a:ext uri="{FF2B5EF4-FFF2-40B4-BE49-F238E27FC236}">
              <a16:creationId xmlns:a16="http://schemas.microsoft.com/office/drawing/2014/main" id="{84A23379-9FB8-427C-97A7-F77571DC88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5" name="直線コネクタ 574">
          <a:extLst>
            <a:ext uri="{FF2B5EF4-FFF2-40B4-BE49-F238E27FC236}">
              <a16:creationId xmlns:a16="http://schemas.microsoft.com/office/drawing/2014/main" id="{19041C20-CF72-4C48-A4FC-1F9E61A9B38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6" name="テキスト ボックス 575">
          <a:extLst>
            <a:ext uri="{FF2B5EF4-FFF2-40B4-BE49-F238E27FC236}">
              <a16:creationId xmlns:a16="http://schemas.microsoft.com/office/drawing/2014/main" id="{827F706A-EFEB-44A0-AD94-922A2C4242F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7" name="直線コネクタ 576">
          <a:extLst>
            <a:ext uri="{FF2B5EF4-FFF2-40B4-BE49-F238E27FC236}">
              <a16:creationId xmlns:a16="http://schemas.microsoft.com/office/drawing/2014/main" id="{004AD3AB-F82B-430F-8ACA-6E56A57D9D0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8" name="テキスト ボックス 577">
          <a:extLst>
            <a:ext uri="{FF2B5EF4-FFF2-40B4-BE49-F238E27FC236}">
              <a16:creationId xmlns:a16="http://schemas.microsoft.com/office/drawing/2014/main" id="{12206796-E182-4E87-A579-76167E5BC1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9" name="直線コネクタ 578">
          <a:extLst>
            <a:ext uri="{FF2B5EF4-FFF2-40B4-BE49-F238E27FC236}">
              <a16:creationId xmlns:a16="http://schemas.microsoft.com/office/drawing/2014/main" id="{C64AF745-EB3F-40A9-810D-60CCF5B0E78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0" name="テキスト ボックス 579">
          <a:extLst>
            <a:ext uri="{FF2B5EF4-FFF2-40B4-BE49-F238E27FC236}">
              <a16:creationId xmlns:a16="http://schemas.microsoft.com/office/drawing/2014/main" id="{329F99BC-A417-4C03-832F-93BA26EE00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1" name="直線コネクタ 580">
          <a:extLst>
            <a:ext uri="{FF2B5EF4-FFF2-40B4-BE49-F238E27FC236}">
              <a16:creationId xmlns:a16="http://schemas.microsoft.com/office/drawing/2014/main" id="{0A6C412A-EF5B-4A22-9DC5-2AF58C5999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2" name="テキスト ボックス 581">
          <a:extLst>
            <a:ext uri="{FF2B5EF4-FFF2-40B4-BE49-F238E27FC236}">
              <a16:creationId xmlns:a16="http://schemas.microsoft.com/office/drawing/2014/main" id="{7ACF3F3A-E461-4161-84B9-665CF1C26A1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3" name="直線コネクタ 582">
          <a:extLst>
            <a:ext uri="{FF2B5EF4-FFF2-40B4-BE49-F238E27FC236}">
              <a16:creationId xmlns:a16="http://schemas.microsoft.com/office/drawing/2014/main" id="{25CCFABE-3F50-443C-90BF-15E77677316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4" name="テキスト ボックス 583">
          <a:extLst>
            <a:ext uri="{FF2B5EF4-FFF2-40B4-BE49-F238E27FC236}">
              <a16:creationId xmlns:a16="http://schemas.microsoft.com/office/drawing/2014/main" id="{6A30B6FF-8AAE-4CCE-8454-D5C06031A48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5" name="直線コネクタ 584">
          <a:extLst>
            <a:ext uri="{FF2B5EF4-FFF2-40B4-BE49-F238E27FC236}">
              <a16:creationId xmlns:a16="http://schemas.microsoft.com/office/drawing/2014/main" id="{A862239B-DACA-4AC0-8DAB-16D1D79FCF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6" name="テキスト ボックス 585">
          <a:extLst>
            <a:ext uri="{FF2B5EF4-FFF2-40B4-BE49-F238E27FC236}">
              <a16:creationId xmlns:a16="http://schemas.microsoft.com/office/drawing/2014/main" id="{E8A49209-DE83-429F-BF10-98443CD4341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7" name="【庁舎】&#10;一人当たり面積グラフ枠">
          <a:extLst>
            <a:ext uri="{FF2B5EF4-FFF2-40B4-BE49-F238E27FC236}">
              <a16:creationId xmlns:a16="http://schemas.microsoft.com/office/drawing/2014/main" id="{E56855BE-86E1-4937-BB00-A83A62F65D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88" name="直線コネクタ 587">
          <a:extLst>
            <a:ext uri="{FF2B5EF4-FFF2-40B4-BE49-F238E27FC236}">
              <a16:creationId xmlns:a16="http://schemas.microsoft.com/office/drawing/2014/main" id="{864DD30B-A6EC-4C4B-B36E-775D485B9E4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89" name="【庁舎】&#10;一人当たり面積最小値テキスト">
          <a:extLst>
            <a:ext uri="{FF2B5EF4-FFF2-40B4-BE49-F238E27FC236}">
              <a16:creationId xmlns:a16="http://schemas.microsoft.com/office/drawing/2014/main" id="{285A1646-014B-4279-A872-C1DDA487F6B1}"/>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90" name="直線コネクタ 589">
          <a:extLst>
            <a:ext uri="{FF2B5EF4-FFF2-40B4-BE49-F238E27FC236}">
              <a16:creationId xmlns:a16="http://schemas.microsoft.com/office/drawing/2014/main" id="{2777231B-2A2E-4B49-83DC-8248C3D7BF0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91" name="【庁舎】&#10;一人当たり面積最大値テキスト">
          <a:extLst>
            <a:ext uri="{FF2B5EF4-FFF2-40B4-BE49-F238E27FC236}">
              <a16:creationId xmlns:a16="http://schemas.microsoft.com/office/drawing/2014/main" id="{7C098BF1-79EF-4087-B853-2B461534D353}"/>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92" name="直線コネクタ 591">
          <a:extLst>
            <a:ext uri="{FF2B5EF4-FFF2-40B4-BE49-F238E27FC236}">
              <a16:creationId xmlns:a16="http://schemas.microsoft.com/office/drawing/2014/main" id="{A5F4CEAF-A901-4554-A22E-5E204682636E}"/>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93" name="【庁舎】&#10;一人当たり面積平均値テキスト">
          <a:extLst>
            <a:ext uri="{FF2B5EF4-FFF2-40B4-BE49-F238E27FC236}">
              <a16:creationId xmlns:a16="http://schemas.microsoft.com/office/drawing/2014/main" id="{9DF8A459-FE0F-4AC0-AE3E-557331770D4A}"/>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94" name="フローチャート: 判断 593">
          <a:extLst>
            <a:ext uri="{FF2B5EF4-FFF2-40B4-BE49-F238E27FC236}">
              <a16:creationId xmlns:a16="http://schemas.microsoft.com/office/drawing/2014/main" id="{B5B2EE77-8AC9-495C-B0B8-D4EFE8A07E38}"/>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95" name="フローチャート: 判断 594">
          <a:extLst>
            <a:ext uri="{FF2B5EF4-FFF2-40B4-BE49-F238E27FC236}">
              <a16:creationId xmlns:a16="http://schemas.microsoft.com/office/drawing/2014/main" id="{BFFA3134-5AB6-42BC-952F-9A5385CEB07A}"/>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66439</xdr:rowOff>
    </xdr:from>
    <xdr:ext cx="469744" cy="259045"/>
    <xdr:sp macro="" textlink="">
      <xdr:nvSpPr>
        <xdr:cNvPr id="596" name="n_1aveValue【庁舎】&#10;一人当たり面積">
          <a:extLst>
            <a:ext uri="{FF2B5EF4-FFF2-40B4-BE49-F238E27FC236}">
              <a16:creationId xmlns:a16="http://schemas.microsoft.com/office/drawing/2014/main" id="{4F993A9E-0D4A-4129-A592-38DEB1B99C74}"/>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151764</xdr:rowOff>
    </xdr:from>
    <xdr:to>
      <xdr:col>107</xdr:col>
      <xdr:colOff>101600</xdr:colOff>
      <xdr:row>108</xdr:row>
      <xdr:rowOff>81914</xdr:rowOff>
    </xdr:to>
    <xdr:sp macro="" textlink="">
      <xdr:nvSpPr>
        <xdr:cNvPr id="597" name="フローチャート: 判断 596">
          <a:extLst>
            <a:ext uri="{FF2B5EF4-FFF2-40B4-BE49-F238E27FC236}">
              <a16:creationId xmlns:a16="http://schemas.microsoft.com/office/drawing/2014/main" id="{EB9C2BD3-75BB-4027-A58B-702EB732AC72}"/>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73041</xdr:rowOff>
    </xdr:from>
    <xdr:ext cx="469744" cy="259045"/>
    <xdr:sp macro="" textlink="">
      <xdr:nvSpPr>
        <xdr:cNvPr id="598" name="n_2aveValue【庁舎】&#10;一人当たり面積">
          <a:extLst>
            <a:ext uri="{FF2B5EF4-FFF2-40B4-BE49-F238E27FC236}">
              <a16:creationId xmlns:a16="http://schemas.microsoft.com/office/drawing/2014/main" id="{6E59913F-AD8F-4919-8A60-1364F6E81D24}"/>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153036</xdr:rowOff>
    </xdr:from>
    <xdr:to>
      <xdr:col>102</xdr:col>
      <xdr:colOff>165100</xdr:colOff>
      <xdr:row>108</xdr:row>
      <xdr:rowOff>83186</xdr:rowOff>
    </xdr:to>
    <xdr:sp macro="" textlink="">
      <xdr:nvSpPr>
        <xdr:cNvPr id="599" name="フローチャート: 判断 598">
          <a:extLst>
            <a:ext uri="{FF2B5EF4-FFF2-40B4-BE49-F238E27FC236}">
              <a16:creationId xmlns:a16="http://schemas.microsoft.com/office/drawing/2014/main" id="{0DE0827E-ABC3-498A-AA4A-B64E3E9E6ADC}"/>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74313</xdr:rowOff>
    </xdr:from>
    <xdr:ext cx="469744" cy="259045"/>
    <xdr:sp macro="" textlink="">
      <xdr:nvSpPr>
        <xdr:cNvPr id="600" name="n_3aveValue【庁舎】&#10;一人当たり面積">
          <a:extLst>
            <a:ext uri="{FF2B5EF4-FFF2-40B4-BE49-F238E27FC236}">
              <a16:creationId xmlns:a16="http://schemas.microsoft.com/office/drawing/2014/main" id="{87DC27BA-BF8B-4449-B708-AB51DC133C1E}"/>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155702</xdr:rowOff>
    </xdr:from>
    <xdr:to>
      <xdr:col>98</xdr:col>
      <xdr:colOff>38100</xdr:colOff>
      <xdr:row>108</xdr:row>
      <xdr:rowOff>85852</xdr:rowOff>
    </xdr:to>
    <xdr:sp macro="" textlink="">
      <xdr:nvSpPr>
        <xdr:cNvPr id="601" name="フローチャート: 判断 600">
          <a:extLst>
            <a:ext uri="{FF2B5EF4-FFF2-40B4-BE49-F238E27FC236}">
              <a16:creationId xmlns:a16="http://schemas.microsoft.com/office/drawing/2014/main" id="{286956E8-3B6D-4C1A-8B6C-6F7DC7BE4957}"/>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108</xdr:row>
      <xdr:rowOff>76979</xdr:rowOff>
    </xdr:from>
    <xdr:ext cx="469744" cy="259045"/>
    <xdr:sp macro="" textlink="">
      <xdr:nvSpPr>
        <xdr:cNvPr id="602" name="n_4aveValue【庁舎】&#10;一人当たり面積">
          <a:extLst>
            <a:ext uri="{FF2B5EF4-FFF2-40B4-BE49-F238E27FC236}">
              <a16:creationId xmlns:a16="http://schemas.microsoft.com/office/drawing/2014/main" id="{EDF3932D-3ED0-4808-8772-548EF3D4D449}"/>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3511225-B9ED-4DD8-8392-B0BC06A653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B8A5DD3-C468-4C75-A34B-BE0B480FB7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A37AD4C8-B9F2-4F9B-9973-74B9009744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7F8A4933-D246-47EC-905A-83EC7CD74A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193FB636-7CCB-4A92-A04E-A15C5124CD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11937</xdr:rowOff>
    </xdr:from>
    <xdr:to>
      <xdr:col>116</xdr:col>
      <xdr:colOff>114300</xdr:colOff>
      <xdr:row>105</xdr:row>
      <xdr:rowOff>113537</xdr:rowOff>
    </xdr:to>
    <xdr:sp macro="" textlink="">
      <xdr:nvSpPr>
        <xdr:cNvPr id="608" name="楕円 607">
          <a:extLst>
            <a:ext uri="{FF2B5EF4-FFF2-40B4-BE49-F238E27FC236}">
              <a16:creationId xmlns:a16="http://schemas.microsoft.com/office/drawing/2014/main" id="{5DD1B54B-A7AE-4F10-B0D9-57905A3258BC}"/>
            </a:ext>
          </a:extLst>
        </xdr:cNvPr>
        <xdr:cNvSpPr/>
      </xdr:nvSpPr>
      <xdr:spPr>
        <a:xfrm>
          <a:off x="22110700" y="180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34814</xdr:rowOff>
    </xdr:from>
    <xdr:ext cx="469744" cy="259045"/>
    <xdr:sp macro="" textlink="">
      <xdr:nvSpPr>
        <xdr:cNvPr id="609" name="【庁舎】&#10;一人当たり面積該当値テキスト">
          <a:extLst>
            <a:ext uri="{FF2B5EF4-FFF2-40B4-BE49-F238E27FC236}">
              <a16:creationId xmlns:a16="http://schemas.microsoft.com/office/drawing/2014/main" id="{79882491-D4F6-4FB7-836F-53848C0E4203}"/>
            </a:ext>
          </a:extLst>
        </xdr:cNvPr>
        <xdr:cNvSpPr txBox="1"/>
      </xdr:nvSpPr>
      <xdr:spPr>
        <a:xfrm>
          <a:off x="22199600" y="1786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13715</xdr:rowOff>
    </xdr:from>
    <xdr:to>
      <xdr:col>112</xdr:col>
      <xdr:colOff>38100</xdr:colOff>
      <xdr:row>105</xdr:row>
      <xdr:rowOff>115315</xdr:rowOff>
    </xdr:to>
    <xdr:sp macro="" textlink="">
      <xdr:nvSpPr>
        <xdr:cNvPr id="610" name="楕円 609">
          <a:extLst>
            <a:ext uri="{FF2B5EF4-FFF2-40B4-BE49-F238E27FC236}">
              <a16:creationId xmlns:a16="http://schemas.microsoft.com/office/drawing/2014/main" id="{64B34552-2ADF-45C4-BB20-6F2CE00D10FA}"/>
            </a:ext>
          </a:extLst>
        </xdr:cNvPr>
        <xdr:cNvSpPr/>
      </xdr:nvSpPr>
      <xdr:spPr>
        <a:xfrm>
          <a:off x="21272500" y="180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62737</xdr:rowOff>
    </xdr:from>
    <xdr:to>
      <xdr:col>116</xdr:col>
      <xdr:colOff>63500</xdr:colOff>
      <xdr:row>105</xdr:row>
      <xdr:rowOff>64515</xdr:rowOff>
    </xdr:to>
    <xdr:cxnSp macro="">
      <xdr:nvCxnSpPr>
        <xdr:cNvPr id="611" name="直線コネクタ 610">
          <a:extLst>
            <a:ext uri="{FF2B5EF4-FFF2-40B4-BE49-F238E27FC236}">
              <a16:creationId xmlns:a16="http://schemas.microsoft.com/office/drawing/2014/main" id="{512799BE-CCB5-4F33-80E4-240CB570969C}"/>
            </a:ext>
          </a:extLst>
        </xdr:cNvPr>
        <xdr:cNvCxnSpPr/>
      </xdr:nvCxnSpPr>
      <xdr:spPr>
        <a:xfrm flipV="1">
          <a:off x="21323300" y="18064987"/>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14987</xdr:rowOff>
    </xdr:from>
    <xdr:to>
      <xdr:col>107</xdr:col>
      <xdr:colOff>101600</xdr:colOff>
      <xdr:row>107</xdr:row>
      <xdr:rowOff>116587</xdr:rowOff>
    </xdr:to>
    <xdr:sp macro="" textlink="">
      <xdr:nvSpPr>
        <xdr:cNvPr id="612" name="楕円 611">
          <a:extLst>
            <a:ext uri="{FF2B5EF4-FFF2-40B4-BE49-F238E27FC236}">
              <a16:creationId xmlns:a16="http://schemas.microsoft.com/office/drawing/2014/main" id="{6920B695-BB48-4C9E-8DEA-25B62DA4E175}"/>
            </a:ext>
          </a:extLst>
        </xdr:cNvPr>
        <xdr:cNvSpPr/>
      </xdr:nvSpPr>
      <xdr:spPr>
        <a:xfrm>
          <a:off x="20383500" y="18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64515</xdr:rowOff>
    </xdr:from>
    <xdr:to>
      <xdr:col>111</xdr:col>
      <xdr:colOff>177800</xdr:colOff>
      <xdr:row>107</xdr:row>
      <xdr:rowOff>65787</xdr:rowOff>
    </xdr:to>
    <xdr:cxnSp macro="">
      <xdr:nvCxnSpPr>
        <xdr:cNvPr id="613" name="直線コネクタ 612">
          <a:extLst>
            <a:ext uri="{FF2B5EF4-FFF2-40B4-BE49-F238E27FC236}">
              <a16:creationId xmlns:a16="http://schemas.microsoft.com/office/drawing/2014/main" id="{988CD117-3BFF-49FE-B47B-A87C20684B3F}"/>
            </a:ext>
          </a:extLst>
        </xdr:cNvPr>
        <xdr:cNvCxnSpPr/>
      </xdr:nvCxnSpPr>
      <xdr:spPr>
        <a:xfrm flipV="1">
          <a:off x="20434300" y="18066765"/>
          <a:ext cx="889000" cy="34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17907</xdr:rowOff>
    </xdr:from>
    <xdr:to>
      <xdr:col>102</xdr:col>
      <xdr:colOff>165100</xdr:colOff>
      <xdr:row>107</xdr:row>
      <xdr:rowOff>119507</xdr:rowOff>
    </xdr:to>
    <xdr:sp macro="" textlink="">
      <xdr:nvSpPr>
        <xdr:cNvPr id="614" name="楕円 613">
          <a:extLst>
            <a:ext uri="{FF2B5EF4-FFF2-40B4-BE49-F238E27FC236}">
              <a16:creationId xmlns:a16="http://schemas.microsoft.com/office/drawing/2014/main" id="{A9C6D93A-8607-4216-97D0-F737E70BE58B}"/>
            </a:ext>
          </a:extLst>
        </xdr:cNvPr>
        <xdr:cNvSpPr/>
      </xdr:nvSpPr>
      <xdr:spPr>
        <a:xfrm>
          <a:off x="19494500" y="183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65787</xdr:rowOff>
    </xdr:from>
    <xdr:to>
      <xdr:col>107</xdr:col>
      <xdr:colOff>50800</xdr:colOff>
      <xdr:row>107</xdr:row>
      <xdr:rowOff>68707</xdr:rowOff>
    </xdr:to>
    <xdr:cxnSp macro="">
      <xdr:nvCxnSpPr>
        <xdr:cNvPr id="615" name="直線コネクタ 614">
          <a:extLst>
            <a:ext uri="{FF2B5EF4-FFF2-40B4-BE49-F238E27FC236}">
              <a16:creationId xmlns:a16="http://schemas.microsoft.com/office/drawing/2014/main" id="{79F9BE6A-DCB6-49E2-AB60-FFE39C141150}"/>
            </a:ext>
          </a:extLst>
        </xdr:cNvPr>
        <xdr:cNvCxnSpPr/>
      </xdr:nvCxnSpPr>
      <xdr:spPr>
        <a:xfrm flipV="1">
          <a:off x="19545300" y="18410937"/>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20447</xdr:rowOff>
    </xdr:from>
    <xdr:to>
      <xdr:col>98</xdr:col>
      <xdr:colOff>38100</xdr:colOff>
      <xdr:row>107</xdr:row>
      <xdr:rowOff>122047</xdr:rowOff>
    </xdr:to>
    <xdr:sp macro="" textlink="">
      <xdr:nvSpPr>
        <xdr:cNvPr id="616" name="楕円 615">
          <a:extLst>
            <a:ext uri="{FF2B5EF4-FFF2-40B4-BE49-F238E27FC236}">
              <a16:creationId xmlns:a16="http://schemas.microsoft.com/office/drawing/2014/main" id="{A7F183D7-0CE0-4146-B4EA-1161A8570422}"/>
            </a:ext>
          </a:extLst>
        </xdr:cNvPr>
        <xdr:cNvSpPr/>
      </xdr:nvSpPr>
      <xdr:spPr>
        <a:xfrm>
          <a:off x="18605500" y="183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68707</xdr:rowOff>
    </xdr:from>
    <xdr:to>
      <xdr:col>102</xdr:col>
      <xdr:colOff>114300</xdr:colOff>
      <xdr:row>107</xdr:row>
      <xdr:rowOff>71247</xdr:rowOff>
    </xdr:to>
    <xdr:cxnSp macro="">
      <xdr:nvCxnSpPr>
        <xdr:cNvPr id="617" name="直線コネクタ 616">
          <a:extLst>
            <a:ext uri="{FF2B5EF4-FFF2-40B4-BE49-F238E27FC236}">
              <a16:creationId xmlns:a16="http://schemas.microsoft.com/office/drawing/2014/main" id="{A18BD8FD-C234-47E5-85AC-8CC55A6BEC64}"/>
            </a:ext>
          </a:extLst>
        </xdr:cNvPr>
        <xdr:cNvCxnSpPr/>
      </xdr:nvCxnSpPr>
      <xdr:spPr>
        <a:xfrm flipV="1">
          <a:off x="18656300" y="18413857"/>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131842</xdr:rowOff>
    </xdr:from>
    <xdr:ext cx="469744" cy="259045"/>
    <xdr:sp macro="" textlink="">
      <xdr:nvSpPr>
        <xdr:cNvPr id="618" name="n_1mainValue【庁舎】&#10;一人当たり面積">
          <a:extLst>
            <a:ext uri="{FF2B5EF4-FFF2-40B4-BE49-F238E27FC236}">
              <a16:creationId xmlns:a16="http://schemas.microsoft.com/office/drawing/2014/main" id="{7B928442-E5DD-4BEE-BAAA-BCE07C7EF62C}"/>
            </a:ext>
          </a:extLst>
        </xdr:cNvPr>
        <xdr:cNvSpPr txBox="1"/>
      </xdr:nvSpPr>
      <xdr:spPr>
        <a:xfrm>
          <a:off x="21075727" y="1779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133114</xdr:rowOff>
    </xdr:from>
    <xdr:ext cx="469744" cy="259045"/>
    <xdr:sp macro="" textlink="">
      <xdr:nvSpPr>
        <xdr:cNvPr id="619" name="n_2mainValue【庁舎】&#10;一人当たり面積">
          <a:extLst>
            <a:ext uri="{FF2B5EF4-FFF2-40B4-BE49-F238E27FC236}">
              <a16:creationId xmlns:a16="http://schemas.microsoft.com/office/drawing/2014/main" id="{D4CF9EB4-D07D-4F10-978D-FB41E1639A44}"/>
            </a:ext>
          </a:extLst>
        </xdr:cNvPr>
        <xdr:cNvSpPr txBox="1"/>
      </xdr:nvSpPr>
      <xdr:spPr>
        <a:xfrm>
          <a:off x="20199427" y="181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136034</xdr:rowOff>
    </xdr:from>
    <xdr:ext cx="469744" cy="259045"/>
    <xdr:sp macro="" textlink="">
      <xdr:nvSpPr>
        <xdr:cNvPr id="620" name="n_3mainValue【庁舎】&#10;一人当たり面積">
          <a:extLst>
            <a:ext uri="{FF2B5EF4-FFF2-40B4-BE49-F238E27FC236}">
              <a16:creationId xmlns:a16="http://schemas.microsoft.com/office/drawing/2014/main" id="{6B0CE2CF-A952-4124-AD9B-BC560EAF722D}"/>
            </a:ext>
          </a:extLst>
        </xdr:cNvPr>
        <xdr:cNvSpPr txBox="1"/>
      </xdr:nvSpPr>
      <xdr:spPr>
        <a:xfrm>
          <a:off x="19310427" y="181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138574</xdr:rowOff>
    </xdr:from>
    <xdr:ext cx="469744" cy="259045"/>
    <xdr:sp macro="" textlink="">
      <xdr:nvSpPr>
        <xdr:cNvPr id="621" name="n_4mainValue【庁舎】&#10;一人当たり面積">
          <a:extLst>
            <a:ext uri="{FF2B5EF4-FFF2-40B4-BE49-F238E27FC236}">
              <a16:creationId xmlns:a16="http://schemas.microsoft.com/office/drawing/2014/main" id="{4EA39433-D345-4B7B-9DBE-A69FB8A3B3FE}"/>
            </a:ext>
          </a:extLst>
        </xdr:cNvPr>
        <xdr:cNvSpPr txBox="1"/>
      </xdr:nvSpPr>
      <xdr:spPr>
        <a:xfrm>
          <a:off x="18421427" y="181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a:extLst>
            <a:ext uri="{FF2B5EF4-FFF2-40B4-BE49-F238E27FC236}">
              <a16:creationId xmlns:a16="http://schemas.microsoft.com/office/drawing/2014/main" id="{8092C132-0956-457F-8CDC-E70CFC18F4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a:extLst>
            <a:ext uri="{FF2B5EF4-FFF2-40B4-BE49-F238E27FC236}">
              <a16:creationId xmlns:a16="http://schemas.microsoft.com/office/drawing/2014/main" id="{8B8D9E70-85C1-4166-837D-3EEC12893D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a:extLst>
            <a:ext uri="{FF2B5EF4-FFF2-40B4-BE49-F238E27FC236}">
              <a16:creationId xmlns:a16="http://schemas.microsoft.com/office/drawing/2014/main" id="{F8F8670F-B041-4342-8DF8-6F4FF86E4C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としては、一般廃棄物処理施設、保険センター・保健所、消防施設の３つが類似団補修を体平均を上回っている。消防格納庫は老朽化が進んでおりｍ耐用年数を注視しつつも使用している。市民会館については、離島振興総合センターの老朽化率が高くなっている。現在は補修を行いつつ建て替えの計画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小規模離島である本村は、少子高齢化が進む典型的な過疎地域である。農業を中心とした産業構造で、第２次・第３次産業に係る企業が少ないことから税収が少なく財政基盤が脆弱であり、類似団体の平均を大きく下回っている。歳出削減に向け、公共工事の優先順位選定による新規発行債の抑制や公営企業の経営改善に取り組み一般会計からの繰出金の抑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318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16631</xdr:rowOff>
    </xdr:from>
    <xdr:to>
      <xdr:col>15</xdr:col>
      <xdr:colOff>82550</xdr:colOff>
      <xdr:row>45</xdr:row>
      <xdr:rowOff>16631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16631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137281</xdr:rowOff>
    </xdr:from>
    <xdr:to>
      <xdr:col>15</xdr:col>
      <xdr:colOff>133350</xdr:colOff>
      <xdr:row>45</xdr:row>
      <xdr:rowOff>67431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52208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137281</xdr:rowOff>
    </xdr:from>
    <xdr:to>
      <xdr:col>11</xdr:col>
      <xdr:colOff>82550</xdr:colOff>
      <xdr:row>45</xdr:row>
      <xdr:rowOff>67431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52208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91.8</a:t>
          </a:r>
          <a:r>
            <a:rPr kumimoji="1" lang="ja-JP" altLang="ja-JP" sz="1100">
              <a:solidFill>
                <a:schemeClr val="dk1"/>
              </a:solidFill>
              <a:effectLst/>
              <a:latin typeface="+mn-lt"/>
              <a:ea typeface="+mn-ea"/>
              <a:cs typeface="+mn-cs"/>
            </a:rPr>
            <a:t>％から令和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96.9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％ポイント）と増</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なっており、沖縄県平均より高い状況にあり弾力性が無い状況である。</a:t>
          </a:r>
          <a:endParaRPr lang="ja-JP" altLang="ja-JP" sz="1400">
            <a:effectLst/>
          </a:endParaRPr>
        </a:p>
        <a:p>
          <a:r>
            <a:rPr kumimoji="1" lang="ja-JP" altLang="ja-JP" sz="1100">
              <a:solidFill>
                <a:schemeClr val="dk1"/>
              </a:solidFill>
              <a:effectLst/>
              <a:latin typeface="+mn-lt"/>
              <a:ea typeface="+mn-ea"/>
              <a:cs typeface="+mn-cs"/>
            </a:rPr>
            <a:t>人件費、物件費等の義務的経費の割合が高くなっていることから経常収支比率が高くなっている。</a:t>
          </a:r>
          <a:endParaRPr lang="ja-JP" altLang="ja-JP" sz="1400">
            <a:effectLst/>
          </a:endParaRPr>
        </a:p>
        <a:p>
          <a:r>
            <a:rPr kumimoji="1" lang="ja-JP" altLang="ja-JP" sz="1100">
              <a:solidFill>
                <a:schemeClr val="dk1"/>
              </a:solidFill>
              <a:effectLst/>
              <a:latin typeface="+mn-lt"/>
              <a:ea typeface="+mn-ea"/>
              <a:cs typeface="+mn-cs"/>
            </a:rPr>
            <a:t>超勤手当の抑制や物件費の抑制などによる公営企業の経営改善に取り組み、一般会計から繰出金の抑制に努める。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5334</xdr:rowOff>
    </xdr:from>
    <xdr:to>
      <xdr:col>23</xdr:col>
      <xdr:colOff>133350</xdr:colOff>
      <xdr:row>66</xdr:row>
      <xdr:rowOff>128397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21034"/>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169545</xdr:rowOff>
    </xdr:from>
    <xdr:to>
      <xdr:col>19</xdr:col>
      <xdr:colOff>133350</xdr:colOff>
      <xdr:row>66</xdr:row>
      <xdr:rowOff>5334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1379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169545</xdr:rowOff>
    </xdr:from>
    <xdr:to>
      <xdr:col>15</xdr:col>
      <xdr:colOff>82550</xdr:colOff>
      <xdr:row>66</xdr:row>
      <xdr:rowOff>12573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137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12573</xdr:rowOff>
    </xdr:from>
    <xdr:to>
      <xdr:col>11</xdr:col>
      <xdr:colOff>31750</xdr:colOff>
      <xdr:row>66</xdr:row>
      <xdr:rowOff>150114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28273"/>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77597</xdr:rowOff>
    </xdr:from>
    <xdr:to>
      <xdr:col>23</xdr:col>
      <xdr:colOff>184150</xdr:colOff>
      <xdr:row>67</xdr:row>
      <xdr:rowOff>7747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144924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8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118745</xdr:rowOff>
    </xdr:from>
    <xdr:to>
      <xdr:col>15</xdr:col>
      <xdr:colOff>133350</xdr:colOff>
      <xdr:row>66</xdr:row>
      <xdr:rowOff>48895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33672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133223</xdr:rowOff>
    </xdr:from>
    <xdr:to>
      <xdr:col>11</xdr:col>
      <xdr:colOff>82550</xdr:colOff>
      <xdr:row>66</xdr:row>
      <xdr:rowOff>63373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48150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99314</xdr:rowOff>
    </xdr:from>
    <xdr:to>
      <xdr:col>7</xdr:col>
      <xdr:colOff>31750</xdr:colOff>
      <xdr:row>67</xdr:row>
      <xdr:rowOff>29464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14241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１島１村で小規模自治体である本村は、通常の行政サービスだけではなく空港や航路もあることから、フェリーや船舶事務所及び空港に職員を配置しなければならない状況にある。引き続き、定員管理の適正化に努めるとともに、超勤手当の抑制や物件費（需用費や委託料等）の義務的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62531</xdr:rowOff>
    </xdr:from>
    <xdr:to>
      <xdr:col>23</xdr:col>
      <xdr:colOff>133350</xdr:colOff>
      <xdr:row>83</xdr:row>
      <xdr:rowOff>82961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92881"/>
          <a:ext cx="838200" cy="2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49251</xdr:rowOff>
    </xdr:from>
    <xdr:to>
      <xdr:col>19</xdr:col>
      <xdr:colOff>133350</xdr:colOff>
      <xdr:row>83</xdr:row>
      <xdr:rowOff>82961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79601"/>
          <a:ext cx="889000" cy="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31635</xdr:rowOff>
    </xdr:from>
    <xdr:to>
      <xdr:col>15</xdr:col>
      <xdr:colOff>82550</xdr:colOff>
      <xdr:row>83</xdr:row>
      <xdr:rowOff>49251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1985"/>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31635</xdr:rowOff>
    </xdr:from>
    <xdr:to>
      <xdr:col>11</xdr:col>
      <xdr:colOff>31750</xdr:colOff>
      <xdr:row>83</xdr:row>
      <xdr:rowOff>36368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61985"/>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11731</xdr:rowOff>
    </xdr:from>
    <xdr:to>
      <xdr:col>23</xdr:col>
      <xdr:colOff>184150</xdr:colOff>
      <xdr:row>83</xdr:row>
      <xdr:rowOff>113331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155258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32161</xdr:rowOff>
    </xdr:from>
    <xdr:to>
      <xdr:col>19</xdr:col>
      <xdr:colOff>184150</xdr:colOff>
      <xdr:row>83</xdr:row>
      <xdr:rowOff>133761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118538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4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169901</xdr:rowOff>
    </xdr:from>
    <xdr:to>
      <xdr:col>15</xdr:col>
      <xdr:colOff>133350</xdr:colOff>
      <xdr:row>83</xdr:row>
      <xdr:rowOff>100051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1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152285</xdr:rowOff>
    </xdr:from>
    <xdr:to>
      <xdr:col>11</xdr:col>
      <xdr:colOff>82550</xdr:colOff>
      <xdr:row>83</xdr:row>
      <xdr:rowOff>82435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67212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157018</xdr:rowOff>
    </xdr:from>
    <xdr:to>
      <xdr:col>7</xdr:col>
      <xdr:colOff>31750</xdr:colOff>
      <xdr:row>83</xdr:row>
      <xdr:rowOff>87168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71945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本村は全国町村平均</a:t>
          </a:r>
          <a:r>
            <a:rPr kumimoji="1" lang="en-US" altLang="ja-JP" sz="1100">
              <a:solidFill>
                <a:schemeClr val="dk1"/>
              </a:solidFill>
              <a:effectLst/>
              <a:latin typeface="+mn-lt"/>
              <a:ea typeface="+mn-ea"/>
              <a:cs typeface="+mn-cs"/>
            </a:rPr>
            <a:t>98.6</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ポイント少ない</a:t>
          </a:r>
          <a:r>
            <a:rPr kumimoji="1" lang="en-US" altLang="ja-JP" sz="1100">
              <a:solidFill>
                <a:schemeClr val="dk1"/>
              </a:solidFill>
              <a:effectLst/>
              <a:latin typeface="+mn-lt"/>
              <a:ea typeface="+mn-ea"/>
              <a:cs typeface="+mn-cs"/>
            </a:rPr>
            <a:t>90.2</a:t>
          </a:r>
          <a:r>
            <a:rPr kumimoji="1" lang="ja-JP" altLang="ja-JP" sz="1100">
              <a:solidFill>
                <a:schemeClr val="dk1"/>
              </a:solidFill>
              <a:effectLst/>
              <a:latin typeface="+mn-lt"/>
              <a:ea typeface="+mn-ea"/>
              <a:cs typeface="+mn-cs"/>
            </a:rPr>
            <a:t>で低水準であるが、今後は個々のスキルを上げるためマネジメントをしっかりと行う等、人事評価制度を活用し対応を行う。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111252</xdr:rowOff>
    </xdr:from>
    <xdr:to>
      <xdr:col>81</xdr:col>
      <xdr:colOff>44450</xdr:colOff>
      <xdr:row>86</xdr:row>
      <xdr:rowOff>169163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55952"/>
          <a:ext cx="8382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154687</xdr:rowOff>
    </xdr:from>
    <xdr:to>
      <xdr:col>77</xdr:col>
      <xdr:colOff>44450</xdr:colOff>
      <xdr:row>86</xdr:row>
      <xdr:rowOff>169163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99387"/>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14732</xdr:rowOff>
    </xdr:from>
    <xdr:to>
      <xdr:col>72</xdr:col>
      <xdr:colOff>203200</xdr:colOff>
      <xdr:row>86</xdr:row>
      <xdr:rowOff>154687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59432"/>
          <a:ext cx="889000" cy="1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14732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0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60452</xdr:rowOff>
    </xdr:from>
    <xdr:to>
      <xdr:col>81</xdr:col>
      <xdr:colOff>95250</xdr:colOff>
      <xdr:row>86</xdr:row>
      <xdr:rowOff>162052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76979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118363</xdr:rowOff>
    </xdr:from>
    <xdr:to>
      <xdr:col>77</xdr:col>
      <xdr:colOff>95250</xdr:colOff>
      <xdr:row>87</xdr:row>
      <xdr:rowOff>48513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58690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3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103887</xdr:rowOff>
    </xdr:from>
    <xdr:to>
      <xdr:col>73</xdr:col>
      <xdr:colOff>44450</xdr:colOff>
      <xdr:row>87</xdr:row>
      <xdr:rowOff>34037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44214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135382</xdr:rowOff>
    </xdr:from>
    <xdr:to>
      <xdr:col>68</xdr:col>
      <xdr:colOff>203200</xdr:colOff>
      <xdr:row>86</xdr:row>
      <xdr:rowOff>65532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75709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7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である本村は、通常の行政サービス以外に港や空港に職員を配置することから必然的に職員数が多くなっている。今後は、退職者不補充や会計年度任用職員で対応するなど、住民サービスの低下がない範囲で抑制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148003</xdr:rowOff>
    </xdr:from>
    <xdr:to>
      <xdr:col>81</xdr:col>
      <xdr:colOff>44450</xdr:colOff>
      <xdr:row>61</xdr:row>
      <xdr:rowOff>9646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35003"/>
          <a:ext cx="8382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9646</xdr:rowOff>
    </xdr:from>
    <xdr:to>
      <xdr:col>77</xdr:col>
      <xdr:colOff>44450</xdr:colOff>
      <xdr:row>61</xdr:row>
      <xdr:rowOff>48484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68096"/>
          <a:ext cx="889000" cy="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41819</xdr:rowOff>
    </xdr:from>
    <xdr:to>
      <xdr:col>72</xdr:col>
      <xdr:colOff>203200</xdr:colOff>
      <xdr:row>61</xdr:row>
      <xdr:rowOff>48484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00269"/>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36074</xdr:rowOff>
    </xdr:from>
    <xdr:to>
      <xdr:col>68</xdr:col>
      <xdr:colOff>152400</xdr:colOff>
      <xdr:row>61</xdr:row>
      <xdr:rowOff>41819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9452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97203</xdr:rowOff>
    </xdr:from>
    <xdr:to>
      <xdr:col>81</xdr:col>
      <xdr:colOff>95250</xdr:colOff>
      <xdr:row>61</xdr:row>
      <xdr:rowOff>27353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69280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5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130296</xdr:rowOff>
    </xdr:from>
    <xdr:to>
      <xdr:col>77</xdr:col>
      <xdr:colOff>95250</xdr:colOff>
      <xdr:row>61</xdr:row>
      <xdr:rowOff>60446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45223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169134</xdr:rowOff>
    </xdr:from>
    <xdr:to>
      <xdr:col>73</xdr:col>
      <xdr:colOff>44450</xdr:colOff>
      <xdr:row>61</xdr:row>
      <xdr:rowOff>99284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84061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4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162469</xdr:rowOff>
    </xdr:from>
    <xdr:to>
      <xdr:col>68</xdr:col>
      <xdr:colOff>203200</xdr:colOff>
      <xdr:row>61</xdr:row>
      <xdr:rowOff>92619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77396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156724</xdr:rowOff>
    </xdr:from>
    <xdr:to>
      <xdr:col>64</xdr:col>
      <xdr:colOff>152400</xdr:colOff>
      <xdr:row>61</xdr:row>
      <xdr:rowOff>86874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71651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3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公債費負担</a:t>
          </a:r>
          <a:r>
            <a:rPr kumimoji="1" lang="ja-JP" altLang="en-US" sz="1100">
              <a:solidFill>
                <a:schemeClr val="dk1"/>
              </a:solidFill>
              <a:effectLst/>
              <a:latin typeface="+mn-lt"/>
              <a:ea typeface="+mn-ea"/>
              <a:cs typeface="+mn-cs"/>
            </a:rPr>
            <a:t>が増</a:t>
          </a:r>
          <a:r>
            <a:rPr kumimoji="1" lang="ja-JP" altLang="ja-JP" sz="1100">
              <a:solidFill>
                <a:schemeClr val="dk1"/>
              </a:solidFill>
              <a:effectLst/>
              <a:latin typeface="+mn-lt"/>
              <a:ea typeface="+mn-ea"/>
              <a:cs typeface="+mn-cs"/>
            </a:rPr>
            <a:t>となっているが、今後も沖縄振興特別推進交付金等の普通建設事業伴う新規発行債の増額により実質公債費率の増加が見込まれることから、今後は普通建設費の優先順位を決め、新規発行債の抑制に努める。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129963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1825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25400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3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年度から将来負担比率は</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ポイントも上昇</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100.5</a:t>
          </a:r>
          <a:r>
            <a:rPr kumimoji="1" lang="ja-JP" altLang="en-US" sz="1100">
              <a:solidFill>
                <a:schemeClr val="dk1"/>
              </a:solidFill>
              <a:effectLst/>
              <a:latin typeface="+mn-lt"/>
              <a:ea typeface="+mn-ea"/>
              <a:cs typeface="+mn-cs"/>
            </a:rPr>
            <a:t>ポイント上昇）</a:t>
          </a:r>
          <a:r>
            <a:rPr kumimoji="1" lang="ja-JP" altLang="ja-JP" sz="1100">
              <a:solidFill>
                <a:schemeClr val="dk1"/>
              </a:solidFill>
              <a:effectLst/>
              <a:latin typeface="+mn-lt"/>
              <a:ea typeface="+mn-ea"/>
              <a:cs typeface="+mn-cs"/>
            </a:rPr>
            <a:t>しており全国平均、沖縄平均よりかなり高くなっている。令和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ハブ対策整備事業な</a:t>
          </a:r>
          <a:r>
            <a:rPr kumimoji="1" lang="ja-JP" altLang="ja-JP" sz="1100">
              <a:solidFill>
                <a:schemeClr val="dk1"/>
              </a:solidFill>
              <a:effectLst/>
              <a:latin typeface="+mn-lt"/>
              <a:ea typeface="+mn-ea"/>
              <a:cs typeface="+mn-cs"/>
            </a:rPr>
            <a:t>どの大規模な事業があるため、今後は可能な限り新規発行債の削減やその他歳出の削減に努め、基金からの繰入の抑制を図る。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139881</xdr:rowOff>
    </xdr:from>
    <xdr:to>
      <xdr:col>81</xdr:col>
      <xdr:colOff>44450</xdr:colOff>
      <xdr:row>23</xdr:row>
      <xdr:rowOff>37132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740331"/>
          <a:ext cx="8382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82490</xdr:rowOff>
    </xdr:from>
    <xdr:to>
      <xdr:col>77</xdr:col>
      <xdr:colOff>44450</xdr:colOff>
      <xdr:row>21</xdr:row>
      <xdr:rowOff>139881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825690"/>
          <a:ext cx="889000" cy="9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158810</xdr:rowOff>
    </xdr:from>
    <xdr:to>
      <xdr:col>72</xdr:col>
      <xdr:colOff>203200</xdr:colOff>
      <xdr:row>16</xdr:row>
      <xdr:rowOff>82490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59110"/>
          <a:ext cx="889000" cy="26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158810</xdr:rowOff>
    </xdr:from>
    <xdr:to>
      <xdr:col>68</xdr:col>
      <xdr:colOff>152400</xdr:colOff>
      <xdr:row>15</xdr:row>
      <xdr:rowOff>73539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5911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157782</xdr:rowOff>
    </xdr:from>
    <xdr:to>
      <xdr:col>81</xdr:col>
      <xdr:colOff>95250</xdr:colOff>
      <xdr:row>23</xdr:row>
      <xdr:rowOff>87932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9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53659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82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89081</xdr:rowOff>
    </xdr:from>
    <xdr:to>
      <xdr:col>77</xdr:col>
      <xdr:colOff>95250</xdr:colOff>
      <xdr:row>22</xdr:row>
      <xdr:rowOff>19231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4008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7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31690</xdr:rowOff>
    </xdr:from>
    <xdr:to>
      <xdr:col>73</xdr:col>
      <xdr:colOff>44450</xdr:colOff>
      <xdr:row>16</xdr:row>
      <xdr:rowOff>133290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118067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108010</xdr:rowOff>
    </xdr:from>
    <xdr:to>
      <xdr:col>68</xdr:col>
      <xdr:colOff>203200</xdr:colOff>
      <xdr:row>15</xdr:row>
      <xdr:rowOff>38160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22937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22739</xdr:rowOff>
    </xdr:from>
    <xdr:to>
      <xdr:col>64</xdr:col>
      <xdr:colOff>152400</xdr:colOff>
      <xdr:row>15</xdr:row>
      <xdr:rowOff>124339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109116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島１村の自治体であるため、行政職は類似団体と比較して多く、空港や船舶等にも職員の配置を行っているため、人件費の割合が高くなっている。今後は超勤手当の抑制や職員の退職者不補充を行うとともに、会計年度任用職員の対応等で人件費削減の取り組み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20320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06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168910</xdr:rowOff>
    </xdr:from>
    <xdr:to>
      <xdr:col>19</xdr:col>
      <xdr:colOff>187325</xdr:colOff>
      <xdr:row>39</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40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168910</xdr:rowOff>
    </xdr:from>
    <xdr:to>
      <xdr:col>15</xdr:col>
      <xdr:colOff>98425</xdr:colOff>
      <xdr:row>39</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40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66040</xdr:rowOff>
    </xdr:from>
    <xdr:to>
      <xdr:col>11</xdr:col>
      <xdr:colOff>9525</xdr:colOff>
      <xdr:row>39</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525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140970</xdr:rowOff>
    </xdr:from>
    <xdr:to>
      <xdr:col>24</xdr:col>
      <xdr:colOff>76200</xdr:colOff>
      <xdr:row>39</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118110</xdr:rowOff>
    </xdr:from>
    <xdr:to>
      <xdr:col>15</xdr:col>
      <xdr:colOff>149225</xdr:colOff>
      <xdr:row>39</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15240</xdr:rowOff>
    </xdr:from>
    <xdr:to>
      <xdr:col>11</xdr:col>
      <xdr:colOff>60325</xdr:colOff>
      <xdr:row>39</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68580</xdr:rowOff>
    </xdr:from>
    <xdr:to>
      <xdr:col>6</xdr:col>
      <xdr:colOff>171450</xdr:colOff>
      <xdr:row>39</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、県平均</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高い水準にある。離島である本村は、旅費の増や沖縄振興特別交付金事業・沖縄県離島活性化推進事業等による委託、システム保守の委託料等よる増額が主な要因である。今後は、委託料等の見直しを行い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168148</xdr:rowOff>
    </xdr:from>
    <xdr:to>
      <xdr:col>82</xdr:col>
      <xdr:colOff>107950</xdr:colOff>
      <xdr:row>19</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542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168148</xdr:rowOff>
    </xdr:from>
    <xdr:to>
      <xdr:col>78</xdr:col>
      <xdr:colOff>69850</xdr:colOff>
      <xdr:row>19</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54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19</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496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496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32766</xdr:rowOff>
    </xdr:from>
    <xdr:to>
      <xdr:col>82</xdr:col>
      <xdr:colOff>158750</xdr:colOff>
      <xdr:row>19</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117348</xdr:rowOff>
    </xdr:from>
    <xdr:to>
      <xdr:col>78</xdr:col>
      <xdr:colOff>120650</xdr:colOff>
      <xdr:row>19</xdr:row>
      <xdr:rowOff>47498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32275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55626</xdr:rowOff>
    </xdr:from>
    <xdr:to>
      <xdr:col>74</xdr:col>
      <xdr:colOff>31750</xdr:colOff>
      <xdr:row>19</xdr:row>
      <xdr:rowOff>157226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142003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扶助費は全国、沖縄県平均より低水準であり、主な比率は障害福祉や小中学校の扶助となっている。扶助費内容の精査を行い、今後も同水準の維持に努める。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43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56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その他に係る主な要因として、</a:t>
          </a:r>
          <a:r>
            <a:rPr kumimoji="1" lang="ja-JP" altLang="en-US" sz="1100">
              <a:solidFill>
                <a:schemeClr val="dk1"/>
              </a:solidFill>
              <a:effectLst/>
              <a:latin typeface="+mn-lt"/>
              <a:ea typeface="+mn-ea"/>
              <a:cs typeface="+mn-cs"/>
            </a:rPr>
            <a:t>事業会計及び公営企業会計への</a:t>
          </a:r>
          <a:r>
            <a:rPr kumimoji="1" lang="ja-JP" altLang="ja-JP" sz="1100">
              <a:solidFill>
                <a:schemeClr val="dk1"/>
              </a:solidFill>
              <a:effectLst/>
              <a:latin typeface="+mn-lt"/>
              <a:ea typeface="+mn-ea"/>
              <a:cs typeface="+mn-cs"/>
            </a:rPr>
            <a:t>公営企業繰出が多額であることが挙げられる。今後は公営企業戦略を策定し健全な財政運営に努め、一般会計からの繰出の抑制を図る。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142240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28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59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の向上を図る観点から社会福祉協議会への補助金及び、観光振興の向上を図る観点から観光協会への補助金の割合が高額になっている。今後は自主運営ができるよう事業の精査を行い、補助金の見直しに努め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8877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49276</xdr:rowOff>
    </xdr:from>
    <xdr:to>
      <xdr:col>78</xdr:col>
      <xdr:colOff>69850</xdr:colOff>
      <xdr:row>34</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878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78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877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151655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公債費は全国や沖縄県平均より高い傾向にある。今後は普通建設事業費の優先順位を見極め、公債費の抑制に努める。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20320</xdr:rowOff>
    </xdr:from>
    <xdr:to>
      <xdr:col>24</xdr:col>
      <xdr:colOff>25400</xdr:colOff>
      <xdr:row>77</xdr:row>
      <xdr:rowOff>111761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219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77</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86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61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a:t>
          </a:r>
          <a:r>
            <a:rPr kumimoji="1" lang="en-US" altLang="ja-JP" sz="1100">
              <a:solidFill>
                <a:schemeClr val="dk1"/>
              </a:solidFill>
              <a:effectLst/>
              <a:latin typeface="+mn-lt"/>
              <a:ea typeface="+mn-ea"/>
              <a:cs typeface="+mn-cs"/>
            </a:rPr>
            <a:t>75.8</a:t>
          </a:r>
          <a:r>
            <a:rPr kumimoji="1" lang="ja-JP" altLang="ja-JP" sz="1100">
              <a:solidFill>
                <a:schemeClr val="dk1"/>
              </a:solidFill>
              <a:effectLst/>
              <a:latin typeface="+mn-lt"/>
              <a:ea typeface="+mn-ea"/>
              <a:cs typeface="+mn-cs"/>
            </a:rPr>
            <a:t>％となっており、類似団体</a:t>
          </a:r>
          <a:r>
            <a:rPr kumimoji="1" lang="en-US" altLang="ja-JP" sz="1100">
              <a:solidFill>
                <a:schemeClr val="dk1"/>
              </a:solidFill>
              <a:effectLst/>
              <a:latin typeface="+mn-lt"/>
              <a:ea typeface="+mn-ea"/>
              <a:cs typeface="+mn-cs"/>
            </a:rPr>
            <a:t>66.7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ポイント上回っている。物件費及び繰出金の増額が主な要因となっている。物件費は委託料の見直し、繰出金は公営企業の健全な財政運営を行うため公営企業戦略を策定し経営改善を図り、抑制に努める。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162923</xdr:rowOff>
    </xdr:from>
    <xdr:to>
      <xdr:col>82</xdr:col>
      <xdr:colOff>107950</xdr:colOff>
      <xdr:row>79</xdr:row>
      <xdr:rowOff>79648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36023"/>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162923</xdr:rowOff>
    </xdr:from>
    <xdr:to>
      <xdr:col>78</xdr:col>
      <xdr:colOff>69850</xdr:colOff>
      <xdr:row>79</xdr:row>
      <xdr:rowOff>95976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3602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17599</xdr:rowOff>
    </xdr:from>
    <xdr:to>
      <xdr:col>73</xdr:col>
      <xdr:colOff>180975</xdr:colOff>
      <xdr:row>79</xdr:row>
      <xdr:rowOff>95976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6214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17599</xdr:rowOff>
    </xdr:from>
    <xdr:to>
      <xdr:col>69</xdr:col>
      <xdr:colOff>92075</xdr:colOff>
      <xdr:row>80</xdr:row>
      <xdr:rowOff>68218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6214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28848</xdr:rowOff>
    </xdr:from>
    <xdr:to>
      <xdr:col>82</xdr:col>
      <xdr:colOff>158750</xdr:colOff>
      <xdr:row>79</xdr:row>
      <xdr:rowOff>130448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112123</xdr:rowOff>
    </xdr:from>
    <xdr:to>
      <xdr:col>78</xdr:col>
      <xdr:colOff>120650</xdr:colOff>
      <xdr:row>79</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27050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7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45176</xdr:rowOff>
    </xdr:from>
    <xdr:to>
      <xdr:col>74</xdr:col>
      <xdr:colOff>31750</xdr:colOff>
      <xdr:row>79</xdr:row>
      <xdr:rowOff>146776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131553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138249</xdr:rowOff>
    </xdr:from>
    <xdr:to>
      <xdr:col>69</xdr:col>
      <xdr:colOff>142875</xdr:colOff>
      <xdr:row>79</xdr:row>
      <xdr:rowOff>68399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53176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17418</xdr:rowOff>
    </xdr:from>
    <xdr:to>
      <xdr:col>65</xdr:col>
      <xdr:colOff>53975</xdr:colOff>
      <xdr:row>80</xdr:row>
      <xdr:rowOff>119018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103795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1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166095</xdr:rowOff>
    </xdr:from>
    <xdr:to>
      <xdr:col>29</xdr:col>
      <xdr:colOff>127000</xdr:colOff>
      <xdr:row>16</xdr:row>
      <xdr:rowOff>18450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785470"/>
          <a:ext cx="647700" cy="2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18450</xdr:rowOff>
    </xdr:from>
    <xdr:to>
      <xdr:col>26</xdr:col>
      <xdr:colOff>50800</xdr:colOff>
      <xdr:row>16</xdr:row>
      <xdr:rowOff>51910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809275"/>
          <a:ext cx="698500" cy="3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51910</xdr:rowOff>
    </xdr:from>
    <xdr:to>
      <xdr:col>22</xdr:col>
      <xdr:colOff>114300</xdr:colOff>
      <xdr:row>16</xdr:row>
      <xdr:rowOff>76887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842735"/>
          <a:ext cx="698500" cy="2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76887</xdr:rowOff>
    </xdr:from>
    <xdr:to>
      <xdr:col>18</xdr:col>
      <xdr:colOff>177800</xdr:colOff>
      <xdr:row>16</xdr:row>
      <xdr:rowOff>80139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867712"/>
          <a:ext cx="698500" cy="3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115295</xdr:rowOff>
    </xdr:from>
    <xdr:to>
      <xdr:col>29</xdr:col>
      <xdr:colOff>177800</xdr:colOff>
      <xdr:row>16</xdr:row>
      <xdr:rowOff>45445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73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131822</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57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139100</xdr:rowOff>
    </xdr:from>
    <xdr:to>
      <xdr:col>26</xdr:col>
      <xdr:colOff>101600</xdr:colOff>
      <xdr:row>16</xdr:row>
      <xdr:rowOff>69250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75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79427</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527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1110</xdr:rowOff>
    </xdr:from>
    <xdr:to>
      <xdr:col>22</xdr:col>
      <xdr:colOff>165100</xdr:colOff>
      <xdr:row>16</xdr:row>
      <xdr:rowOff>102710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79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112887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56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26087</xdr:rowOff>
    </xdr:from>
    <xdr:to>
      <xdr:col>19</xdr:col>
      <xdr:colOff>38100</xdr:colOff>
      <xdr:row>16</xdr:row>
      <xdr:rowOff>127687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81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137864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58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29339</xdr:rowOff>
    </xdr:from>
    <xdr:to>
      <xdr:col>15</xdr:col>
      <xdr:colOff>101600</xdr:colOff>
      <xdr:row>16</xdr:row>
      <xdr:rowOff>130939</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82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141116</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58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74388</xdr:rowOff>
    </xdr:from>
    <xdr:to>
      <xdr:col>29</xdr:col>
      <xdr:colOff>127000</xdr:colOff>
      <xdr:row>35</xdr:row>
      <xdr:rowOff>238907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84738"/>
          <a:ext cx="647700" cy="16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238907</xdr:rowOff>
    </xdr:from>
    <xdr:to>
      <xdr:col>26</xdr:col>
      <xdr:colOff>50800</xdr:colOff>
      <xdr:row>36</xdr:row>
      <xdr:rowOff>1003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49257"/>
          <a:ext cx="698500" cy="10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278162</xdr:rowOff>
    </xdr:from>
    <xdr:to>
      <xdr:col>22</xdr:col>
      <xdr:colOff>114300</xdr:colOff>
      <xdr:row>36</xdr:row>
      <xdr:rowOff>1003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88512"/>
          <a:ext cx="698500" cy="65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278162</xdr:rowOff>
    </xdr:from>
    <xdr:to>
      <xdr:col>18</xdr:col>
      <xdr:colOff>177800</xdr:colOff>
      <xdr:row>35</xdr:row>
      <xdr:rowOff>299665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8512"/>
          <a:ext cx="698500" cy="21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23588</xdr:rowOff>
    </xdr:from>
    <xdr:to>
      <xdr:col>29</xdr:col>
      <xdr:colOff>177800</xdr:colOff>
      <xdr:row>35</xdr:row>
      <xdr:rowOff>125188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3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211565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188107</xdr:rowOff>
    </xdr:from>
    <xdr:to>
      <xdr:col>26</xdr:col>
      <xdr:colOff>101600</xdr:colOff>
      <xdr:row>35</xdr:row>
      <xdr:rowOff>289707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299884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6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293103</xdr:rowOff>
    </xdr:from>
    <xdr:to>
      <xdr:col>22</xdr:col>
      <xdr:colOff>165100</xdr:colOff>
      <xdr:row>36</xdr:row>
      <xdr:rowOff>51803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61980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7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227362</xdr:rowOff>
    </xdr:from>
    <xdr:to>
      <xdr:col>19</xdr:col>
      <xdr:colOff>38100</xdr:colOff>
      <xdr:row>35</xdr:row>
      <xdr:rowOff>328962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7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339139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248865</xdr:rowOff>
    </xdr:from>
    <xdr:to>
      <xdr:col>15</xdr:col>
      <xdr:colOff>101600</xdr:colOff>
      <xdr:row>36</xdr:row>
      <xdr:rowOff>7565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5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17742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89859</xdr:rowOff>
    </xdr:from>
    <xdr:to>
      <xdr:col>24</xdr:col>
      <xdr:colOff>63500</xdr:colOff>
      <xdr:row>33</xdr:row>
      <xdr:rowOff>112229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747709"/>
          <a:ext cx="8382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112229</xdr:rowOff>
    </xdr:from>
    <xdr:to>
      <xdr:col>19</xdr:col>
      <xdr:colOff>177800</xdr:colOff>
      <xdr:row>33</xdr:row>
      <xdr:rowOff>148439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770079"/>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148439</xdr:rowOff>
    </xdr:from>
    <xdr:to>
      <xdr:col>15</xdr:col>
      <xdr:colOff>50800</xdr:colOff>
      <xdr:row>33</xdr:row>
      <xdr:rowOff>168975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806289"/>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168975</xdr:rowOff>
    </xdr:from>
    <xdr:to>
      <xdr:col>10</xdr:col>
      <xdr:colOff>114300</xdr:colOff>
      <xdr:row>35</xdr:row>
      <xdr:rowOff>384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826825"/>
          <a:ext cx="889000" cy="17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39059</xdr:rowOff>
    </xdr:from>
    <xdr:to>
      <xdr:col>24</xdr:col>
      <xdr:colOff>114300</xdr:colOff>
      <xdr:row>33</xdr:row>
      <xdr:rowOff>140659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6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61936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54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61429</xdr:rowOff>
    </xdr:from>
    <xdr:to>
      <xdr:col>20</xdr:col>
      <xdr:colOff>38100</xdr:colOff>
      <xdr:row>33</xdr:row>
      <xdr:rowOff>163029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8106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49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97639</xdr:rowOff>
    </xdr:from>
    <xdr:to>
      <xdr:col>15</xdr:col>
      <xdr:colOff>101600</xdr:colOff>
      <xdr:row>34</xdr:row>
      <xdr:rowOff>27789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7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44316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5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118175</xdr:rowOff>
    </xdr:from>
    <xdr:to>
      <xdr:col>10</xdr:col>
      <xdr:colOff>165100</xdr:colOff>
      <xdr:row>34</xdr:row>
      <xdr:rowOff>48325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64852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5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121034</xdr:rowOff>
    </xdr:from>
    <xdr:to>
      <xdr:col>6</xdr:col>
      <xdr:colOff>38100</xdr:colOff>
      <xdr:row>35</xdr:row>
      <xdr:rowOff>51184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9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67711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154869</xdr:rowOff>
    </xdr:from>
    <xdr:to>
      <xdr:col>24</xdr:col>
      <xdr:colOff>63500</xdr:colOff>
      <xdr:row>56</xdr:row>
      <xdr:rowOff>34287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584619"/>
          <a:ext cx="838200" cy="5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154869</xdr:rowOff>
    </xdr:from>
    <xdr:to>
      <xdr:col>19</xdr:col>
      <xdr:colOff>177800</xdr:colOff>
      <xdr:row>56</xdr:row>
      <xdr:rowOff>21889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84619"/>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21889</xdr:rowOff>
    </xdr:from>
    <xdr:to>
      <xdr:col>15</xdr:col>
      <xdr:colOff>50800</xdr:colOff>
      <xdr:row>56</xdr:row>
      <xdr:rowOff>38993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23089"/>
          <a:ext cx="8890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147543</xdr:rowOff>
    </xdr:from>
    <xdr:to>
      <xdr:col>10</xdr:col>
      <xdr:colOff>114300</xdr:colOff>
      <xdr:row>56</xdr:row>
      <xdr:rowOff>38993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77293"/>
          <a:ext cx="889000" cy="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154937</xdr:rowOff>
    </xdr:from>
    <xdr:to>
      <xdr:col>24</xdr:col>
      <xdr:colOff>114300</xdr:colOff>
      <xdr:row>56</xdr:row>
      <xdr:rowOff>85087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6364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104069</xdr:rowOff>
    </xdr:from>
    <xdr:to>
      <xdr:col>20</xdr:col>
      <xdr:colOff>38100</xdr:colOff>
      <xdr:row>56</xdr:row>
      <xdr:rowOff>34219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50746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0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142539</xdr:rowOff>
    </xdr:from>
    <xdr:to>
      <xdr:col>15</xdr:col>
      <xdr:colOff>101600</xdr:colOff>
      <xdr:row>56</xdr:row>
      <xdr:rowOff>72689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7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89216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4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159643</xdr:rowOff>
    </xdr:from>
    <xdr:to>
      <xdr:col>10</xdr:col>
      <xdr:colOff>165100</xdr:colOff>
      <xdr:row>56</xdr:row>
      <xdr:rowOff>89793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106320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6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96743</xdr:rowOff>
    </xdr:from>
    <xdr:to>
      <xdr:col>6</xdr:col>
      <xdr:colOff>38100</xdr:colOff>
      <xdr:row>56</xdr:row>
      <xdr:rowOff>26893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2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43420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0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89326</xdr:rowOff>
    </xdr:from>
    <xdr:to>
      <xdr:col>24</xdr:col>
      <xdr:colOff>63500</xdr:colOff>
      <xdr:row>78</xdr:row>
      <xdr:rowOff>3240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90976"/>
          <a:ext cx="8382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3240</xdr:rowOff>
    </xdr:from>
    <xdr:to>
      <xdr:col>19</xdr:col>
      <xdr:colOff>177800</xdr:colOff>
      <xdr:row>78</xdr:row>
      <xdr:rowOff>43445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6340"/>
          <a:ext cx="889000" cy="4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23566</xdr:rowOff>
    </xdr:from>
    <xdr:to>
      <xdr:col>15</xdr:col>
      <xdr:colOff>50800</xdr:colOff>
      <xdr:row>78</xdr:row>
      <xdr:rowOff>43445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96666"/>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151336</xdr:rowOff>
    </xdr:from>
    <xdr:to>
      <xdr:col>10</xdr:col>
      <xdr:colOff>114300</xdr:colOff>
      <xdr:row>78</xdr:row>
      <xdr:rowOff>23566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52986"/>
          <a:ext cx="889000" cy="4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38526</xdr:rowOff>
    </xdr:from>
    <xdr:to>
      <xdr:col>24</xdr:col>
      <xdr:colOff>114300</xdr:colOff>
      <xdr:row>77</xdr:row>
      <xdr:rowOff>140126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4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61403</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9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123890</xdr:rowOff>
    </xdr:from>
    <xdr:to>
      <xdr:col>20</xdr:col>
      <xdr:colOff>38100</xdr:colOff>
      <xdr:row>78</xdr:row>
      <xdr:rowOff>54040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70567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1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164095</xdr:rowOff>
    </xdr:from>
    <xdr:to>
      <xdr:col>15</xdr:col>
      <xdr:colOff>101600</xdr:colOff>
      <xdr:row>78</xdr:row>
      <xdr:rowOff>94245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85372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5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144216</xdr:rowOff>
    </xdr:from>
    <xdr:to>
      <xdr:col>10</xdr:col>
      <xdr:colOff>165100</xdr:colOff>
      <xdr:row>78</xdr:row>
      <xdr:rowOff>74366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90893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12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100536</xdr:rowOff>
    </xdr:from>
    <xdr:to>
      <xdr:col>6</xdr:col>
      <xdr:colOff>38100</xdr:colOff>
      <xdr:row>78</xdr:row>
      <xdr:rowOff>30686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47213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7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4141</xdr:rowOff>
    </xdr:from>
    <xdr:to>
      <xdr:col>24</xdr:col>
      <xdr:colOff>63500</xdr:colOff>
      <xdr:row>96</xdr:row>
      <xdr:rowOff>57831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291891"/>
          <a:ext cx="838200" cy="2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88250</xdr:rowOff>
    </xdr:from>
    <xdr:to>
      <xdr:col>19</xdr:col>
      <xdr:colOff>177800</xdr:colOff>
      <xdr:row>95</xdr:row>
      <xdr:rowOff>4141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204550"/>
          <a:ext cx="889000" cy="8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88250</xdr:rowOff>
    </xdr:from>
    <xdr:to>
      <xdr:col>15</xdr:col>
      <xdr:colOff>50800</xdr:colOff>
      <xdr:row>96</xdr:row>
      <xdr:rowOff>28364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04550"/>
          <a:ext cx="889000" cy="2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28364</xdr:rowOff>
    </xdr:from>
    <xdr:to>
      <xdr:col>10</xdr:col>
      <xdr:colOff>114300</xdr:colOff>
      <xdr:row>96</xdr:row>
      <xdr:rowOff>83938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87564"/>
          <a:ext cx="889000" cy="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7031</xdr:rowOff>
    </xdr:from>
    <xdr:to>
      <xdr:col>24</xdr:col>
      <xdr:colOff>114300</xdr:colOff>
      <xdr:row>96</xdr:row>
      <xdr:rowOff>108631</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156908</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124791</xdr:rowOff>
    </xdr:from>
    <xdr:to>
      <xdr:col>20</xdr:col>
      <xdr:colOff>38100</xdr:colOff>
      <xdr:row>95</xdr:row>
      <xdr:rowOff>54941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71468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37450</xdr:rowOff>
    </xdr:from>
    <xdr:to>
      <xdr:col>15</xdr:col>
      <xdr:colOff>101600</xdr:colOff>
      <xdr:row>94</xdr:row>
      <xdr:rowOff>139050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1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155577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92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149014</xdr:rowOff>
    </xdr:from>
    <xdr:to>
      <xdr:col>10</xdr:col>
      <xdr:colOff>165100</xdr:colOff>
      <xdr:row>96</xdr:row>
      <xdr:rowOff>79164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70291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33138</xdr:rowOff>
    </xdr:from>
    <xdr:to>
      <xdr:col>6</xdr:col>
      <xdr:colOff>38100</xdr:colOff>
      <xdr:row>96</xdr:row>
      <xdr:rowOff>134738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125865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8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4895</xdr:rowOff>
    </xdr:from>
    <xdr:to>
      <xdr:col>55</xdr:col>
      <xdr:colOff>0</xdr:colOff>
      <xdr:row>37</xdr:row>
      <xdr:rowOff>169601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48545"/>
          <a:ext cx="838200" cy="1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136162</xdr:rowOff>
    </xdr:from>
    <xdr:to>
      <xdr:col>50</xdr:col>
      <xdr:colOff>114300</xdr:colOff>
      <xdr:row>37</xdr:row>
      <xdr:rowOff>169601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479812"/>
          <a:ext cx="8890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81100</xdr:rowOff>
    </xdr:from>
    <xdr:to>
      <xdr:col>45</xdr:col>
      <xdr:colOff>177800</xdr:colOff>
      <xdr:row>37</xdr:row>
      <xdr:rowOff>136162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24750"/>
          <a:ext cx="889000" cy="5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81100</xdr:rowOff>
    </xdr:from>
    <xdr:to>
      <xdr:col>41</xdr:col>
      <xdr:colOff>50800</xdr:colOff>
      <xdr:row>38</xdr:row>
      <xdr:rowOff>13489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24750"/>
          <a:ext cx="889000" cy="10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125545</xdr:rowOff>
    </xdr:from>
    <xdr:to>
      <xdr:col>55</xdr:col>
      <xdr:colOff>50800</xdr:colOff>
      <xdr:row>37</xdr:row>
      <xdr:rowOff>55695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148422</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4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118801</xdr:rowOff>
    </xdr:from>
    <xdr:to>
      <xdr:col>50</xdr:col>
      <xdr:colOff>165100</xdr:colOff>
      <xdr:row>38</xdr:row>
      <xdr:rowOff>48951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40078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5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85362</xdr:rowOff>
    </xdr:from>
    <xdr:to>
      <xdr:col>46</xdr:col>
      <xdr:colOff>38100</xdr:colOff>
      <xdr:row>38</xdr:row>
      <xdr:rowOff>15512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6639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2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30300</xdr:rowOff>
    </xdr:from>
    <xdr:to>
      <xdr:col>41</xdr:col>
      <xdr:colOff>101600</xdr:colOff>
      <xdr:row>37</xdr:row>
      <xdr:rowOff>131900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123027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6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134139</xdr:rowOff>
    </xdr:from>
    <xdr:to>
      <xdr:col>36</xdr:col>
      <xdr:colOff>165100</xdr:colOff>
      <xdr:row>38</xdr:row>
      <xdr:rowOff>64289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55416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99614</xdr:rowOff>
    </xdr:from>
    <xdr:to>
      <xdr:col>55</xdr:col>
      <xdr:colOff>0</xdr:colOff>
      <xdr:row>57</xdr:row>
      <xdr:rowOff>135759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872264"/>
          <a:ext cx="8382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99614</xdr:rowOff>
    </xdr:from>
    <xdr:to>
      <xdr:col>50</xdr:col>
      <xdr:colOff>114300</xdr:colOff>
      <xdr:row>57</xdr:row>
      <xdr:rowOff>108358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72264"/>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108358</xdr:rowOff>
    </xdr:from>
    <xdr:to>
      <xdr:col>45</xdr:col>
      <xdr:colOff>177800</xdr:colOff>
      <xdr:row>58</xdr:row>
      <xdr:rowOff>55376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881008"/>
          <a:ext cx="889000" cy="1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23075</xdr:rowOff>
    </xdr:from>
    <xdr:to>
      <xdr:col>41</xdr:col>
      <xdr:colOff>50800</xdr:colOff>
      <xdr:row>58</xdr:row>
      <xdr:rowOff>55376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67175"/>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84959</xdr:rowOff>
    </xdr:from>
    <xdr:to>
      <xdr:col>55</xdr:col>
      <xdr:colOff>50800</xdr:colOff>
      <xdr:row>58</xdr:row>
      <xdr:rowOff>15109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8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107836</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48814</xdr:rowOff>
    </xdr:from>
    <xdr:to>
      <xdr:col>50</xdr:col>
      <xdr:colOff>165100</xdr:colOff>
      <xdr:row>57</xdr:row>
      <xdr:rowOff>150414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166941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9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57558</xdr:rowOff>
    </xdr:from>
    <xdr:to>
      <xdr:col>46</xdr:col>
      <xdr:colOff>38100</xdr:colOff>
      <xdr:row>57</xdr:row>
      <xdr:rowOff>159158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4235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0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4576</xdr:rowOff>
    </xdr:from>
    <xdr:to>
      <xdr:col>41</xdr:col>
      <xdr:colOff>101600</xdr:colOff>
      <xdr:row>58</xdr:row>
      <xdr:rowOff>106176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122703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2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143725</xdr:rowOff>
    </xdr:from>
    <xdr:to>
      <xdr:col>36</xdr:col>
      <xdr:colOff>165100</xdr:colOff>
      <xdr:row>58</xdr:row>
      <xdr:rowOff>73875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90402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9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118089</xdr:rowOff>
    </xdr:from>
    <xdr:to>
      <xdr:col>55</xdr:col>
      <xdr:colOff>0</xdr:colOff>
      <xdr:row>78</xdr:row>
      <xdr:rowOff>134894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91189"/>
          <a:ext cx="838200" cy="1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134894</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07994"/>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854</xdr:rowOff>
    </xdr:from>
    <xdr:to>
      <xdr:col>45</xdr:col>
      <xdr:colOff>177800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02504"/>
          <a:ext cx="889000" cy="3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854</xdr:rowOff>
    </xdr:from>
    <xdr:to>
      <xdr:col>41</xdr:col>
      <xdr:colOff>50800</xdr:colOff>
      <xdr:row>78</xdr:row>
      <xdr:rowOff>26873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02504"/>
          <a:ext cx="889000" cy="19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67289</xdr:rowOff>
    </xdr:from>
    <xdr:to>
      <xdr:col>55</xdr:col>
      <xdr:colOff>50800</xdr:colOff>
      <xdr:row>78</xdr:row>
      <xdr:rowOff>168889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153666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5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84094</xdr:rowOff>
    </xdr:from>
    <xdr:to>
      <xdr:col>50</xdr:col>
      <xdr:colOff>165100</xdr:colOff>
      <xdr:row>79</xdr:row>
      <xdr:rowOff>14244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5371</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121504</xdr:rowOff>
    </xdr:from>
    <xdr:to>
      <xdr:col>41</xdr:col>
      <xdr:colOff>101600</xdr:colOff>
      <xdr:row>77</xdr:row>
      <xdr:rowOff>51654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68181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92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147523</xdr:rowOff>
    </xdr:from>
    <xdr:to>
      <xdr:col>36</xdr:col>
      <xdr:colOff>165100</xdr:colOff>
      <xdr:row>78</xdr:row>
      <xdr:rowOff>77673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94200</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1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100816</xdr:rowOff>
    </xdr:from>
    <xdr:to>
      <xdr:col>55</xdr:col>
      <xdr:colOff>0</xdr:colOff>
      <xdr:row>98</xdr:row>
      <xdr:rowOff>137643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731466"/>
          <a:ext cx="838200" cy="20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100816</xdr:rowOff>
    </xdr:from>
    <xdr:to>
      <xdr:col>50</xdr:col>
      <xdr:colOff>114300</xdr:colOff>
      <xdr:row>98</xdr:row>
      <xdr:rowOff>9773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731466"/>
          <a:ext cx="889000" cy="8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9773</xdr:rowOff>
    </xdr:from>
    <xdr:to>
      <xdr:col>45</xdr:col>
      <xdr:colOff>177800</xdr:colOff>
      <xdr:row>98</xdr:row>
      <xdr:rowOff>132950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11873"/>
          <a:ext cx="889000" cy="1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132950</xdr:rowOff>
    </xdr:from>
    <xdr:to>
      <xdr:col>41</xdr:col>
      <xdr:colOff>50800</xdr:colOff>
      <xdr:row>98</xdr:row>
      <xdr:rowOff>138277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35050"/>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86843</xdr:rowOff>
    </xdr:from>
    <xdr:to>
      <xdr:col>55</xdr:col>
      <xdr:colOff>50800</xdr:colOff>
      <xdr:row>99</xdr:row>
      <xdr:rowOff>16993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469744"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50016</xdr:rowOff>
    </xdr:from>
    <xdr:to>
      <xdr:col>50</xdr:col>
      <xdr:colOff>165100</xdr:colOff>
      <xdr:row>97</xdr:row>
      <xdr:rowOff>151616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168143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45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130423</xdr:rowOff>
    </xdr:from>
    <xdr:to>
      <xdr:col>46</xdr:col>
      <xdr:colOff>38100</xdr:colOff>
      <xdr:row>98</xdr:row>
      <xdr:rowOff>60573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77100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82150</xdr:rowOff>
    </xdr:from>
    <xdr:to>
      <xdr:col>41</xdr:col>
      <xdr:colOff>101600</xdr:colOff>
      <xdr:row>99</xdr:row>
      <xdr:rowOff>12300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87477</xdr:rowOff>
    </xdr:from>
    <xdr:to>
      <xdr:col>36</xdr:col>
      <xdr:colOff>165100</xdr:colOff>
      <xdr:row>99</xdr:row>
      <xdr:rowOff>17627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8754</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37428" y="1698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71188</xdr:rowOff>
    </xdr:from>
    <xdr:to>
      <xdr:col>85</xdr:col>
      <xdr:colOff>127000</xdr:colOff>
      <xdr:row>76</xdr:row>
      <xdr:rowOff>152549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01388"/>
          <a:ext cx="83820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152549</xdr:rowOff>
    </xdr:from>
    <xdr:to>
      <xdr:col>81</xdr:col>
      <xdr:colOff>50800</xdr:colOff>
      <xdr:row>77</xdr:row>
      <xdr:rowOff>55127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182749"/>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32401</xdr:rowOff>
    </xdr:from>
    <xdr:to>
      <xdr:col>76</xdr:col>
      <xdr:colOff>114300</xdr:colOff>
      <xdr:row>77</xdr:row>
      <xdr:rowOff>55127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234051"/>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32401</xdr:rowOff>
    </xdr:from>
    <xdr:to>
      <xdr:col>71</xdr:col>
      <xdr:colOff>177800</xdr:colOff>
      <xdr:row>77</xdr:row>
      <xdr:rowOff>66850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34051"/>
          <a:ext cx="8890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20388</xdr:rowOff>
    </xdr:from>
    <xdr:to>
      <xdr:col>85</xdr:col>
      <xdr:colOff>177800</xdr:colOff>
      <xdr:row>76</xdr:row>
      <xdr:rowOff>121988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0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43266</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90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101749</xdr:rowOff>
    </xdr:from>
    <xdr:to>
      <xdr:col>81</xdr:col>
      <xdr:colOff>101600</xdr:colOff>
      <xdr:row>77</xdr:row>
      <xdr:rowOff>31899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48427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0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4327</xdr:rowOff>
    </xdr:from>
    <xdr:to>
      <xdr:col>76</xdr:col>
      <xdr:colOff>165100</xdr:colOff>
      <xdr:row>77</xdr:row>
      <xdr:rowOff>105927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122454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8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153051</xdr:rowOff>
    </xdr:from>
    <xdr:to>
      <xdr:col>72</xdr:col>
      <xdr:colOff>38100</xdr:colOff>
      <xdr:row>77</xdr:row>
      <xdr:rowOff>83201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99728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5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16050</xdr:rowOff>
    </xdr:from>
    <xdr:to>
      <xdr:col>67</xdr:col>
      <xdr:colOff>101600</xdr:colOff>
      <xdr:row>77</xdr:row>
      <xdr:rowOff>117650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134177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99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93326</xdr:rowOff>
    </xdr:from>
    <xdr:to>
      <xdr:col>85</xdr:col>
      <xdr:colOff>127000</xdr:colOff>
      <xdr:row>96</xdr:row>
      <xdr:rowOff>103563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552526"/>
          <a:ext cx="8382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7224</xdr:rowOff>
    </xdr:from>
    <xdr:to>
      <xdr:col>81</xdr:col>
      <xdr:colOff>50800</xdr:colOff>
      <xdr:row>96</xdr:row>
      <xdr:rowOff>103563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466424"/>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7224</xdr:rowOff>
    </xdr:from>
    <xdr:to>
      <xdr:col>76</xdr:col>
      <xdr:colOff>114300</xdr:colOff>
      <xdr:row>97</xdr:row>
      <xdr:rowOff>133006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466424"/>
          <a:ext cx="889000" cy="2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80479</xdr:rowOff>
    </xdr:from>
    <xdr:to>
      <xdr:col>71</xdr:col>
      <xdr:colOff>177800</xdr:colOff>
      <xdr:row>97</xdr:row>
      <xdr:rowOff>133006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711129"/>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42526</xdr:rowOff>
    </xdr:from>
    <xdr:to>
      <xdr:col>85</xdr:col>
      <xdr:colOff>177800</xdr:colOff>
      <xdr:row>96</xdr:row>
      <xdr:rowOff>144126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65403</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35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52763</xdr:rowOff>
    </xdr:from>
    <xdr:to>
      <xdr:col>81</xdr:col>
      <xdr:colOff>101600</xdr:colOff>
      <xdr:row>96</xdr:row>
      <xdr:rowOff>154363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5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170890</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2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127874</xdr:rowOff>
    </xdr:from>
    <xdr:to>
      <xdr:col>76</xdr:col>
      <xdr:colOff>165100</xdr:colOff>
      <xdr:row>96</xdr:row>
      <xdr:rowOff>58024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41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74551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19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82206</xdr:rowOff>
    </xdr:from>
    <xdr:to>
      <xdr:col>72</xdr:col>
      <xdr:colOff>38100</xdr:colOff>
      <xdr:row>98</xdr:row>
      <xdr:rowOff>12356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28883</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48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29679</xdr:rowOff>
    </xdr:from>
    <xdr:to>
      <xdr:col>67</xdr:col>
      <xdr:colOff>101600</xdr:colOff>
      <xdr:row>97</xdr:row>
      <xdr:rowOff>131279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6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147806</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43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4359</xdr:rowOff>
    </xdr:from>
    <xdr:to>
      <xdr:col>116</xdr:col>
      <xdr:colOff>63500</xdr:colOff>
      <xdr:row>76</xdr:row>
      <xdr:rowOff>86874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2691659"/>
          <a:ext cx="838200" cy="42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129900</xdr:rowOff>
    </xdr:from>
    <xdr:to>
      <xdr:col>111</xdr:col>
      <xdr:colOff>177800</xdr:colOff>
      <xdr:row>76</xdr:row>
      <xdr:rowOff>86874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988650"/>
          <a:ext cx="889000" cy="1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129900</xdr:rowOff>
    </xdr:from>
    <xdr:to>
      <xdr:col>107</xdr:col>
      <xdr:colOff>50800</xdr:colOff>
      <xdr:row>76</xdr:row>
      <xdr:rowOff>44521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988650"/>
          <a:ext cx="889000" cy="8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122558</xdr:rowOff>
    </xdr:from>
    <xdr:to>
      <xdr:col>102</xdr:col>
      <xdr:colOff>114300</xdr:colOff>
      <xdr:row>76</xdr:row>
      <xdr:rowOff>44521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2809858"/>
          <a:ext cx="889000" cy="26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125009</xdr:rowOff>
    </xdr:from>
    <xdr:to>
      <xdr:col>116</xdr:col>
      <xdr:colOff>114300</xdr:colOff>
      <xdr:row>74</xdr:row>
      <xdr:rowOff>55159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6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147886</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49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36074</xdr:rowOff>
    </xdr:from>
    <xdr:to>
      <xdr:col>112</xdr:col>
      <xdr:colOff>38100</xdr:colOff>
      <xdr:row>76</xdr:row>
      <xdr:rowOff>137674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154201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79100</xdr:rowOff>
    </xdr:from>
    <xdr:to>
      <xdr:col>107</xdr:col>
      <xdr:colOff>101600</xdr:colOff>
      <xdr:row>76</xdr:row>
      <xdr:rowOff>9249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37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25777</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1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165171</xdr:rowOff>
    </xdr:from>
    <xdr:to>
      <xdr:col>102</xdr:col>
      <xdr:colOff>165100</xdr:colOff>
      <xdr:row>76</xdr:row>
      <xdr:rowOff>95321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111848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9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71758</xdr:rowOff>
    </xdr:from>
    <xdr:to>
      <xdr:col>98</xdr:col>
      <xdr:colOff>38100</xdr:colOff>
      <xdr:row>75</xdr:row>
      <xdr:rowOff>1908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7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18435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53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性質別歳出の</a:t>
          </a:r>
          <a:r>
            <a:rPr kumimoji="1" lang="ja-JP" altLang="en-US" sz="1100">
              <a:solidFill>
                <a:schemeClr val="dk1"/>
              </a:solidFill>
              <a:effectLst/>
              <a:latin typeface="+mn-lt"/>
              <a:ea typeface="+mn-ea"/>
              <a:cs typeface="+mn-cs"/>
            </a:rPr>
            <a:t>人件費については、会計年度任用職員による増、補助金及び普通建設事業費（うち新規整備）、公債費については、教員宿舎建設やフェリーターミナル整備事業、定住促進住宅整備事業等の工事による増である。</a:t>
          </a:r>
          <a:endParaRPr kumimoji="1" lang="en-US" altLang="ja-JP" sz="110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
659
7.65
2,493,927
2,224,614
142,067
755,666
2,445,642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167208</xdr:rowOff>
    </xdr:from>
    <xdr:to>
      <xdr:col>24</xdr:col>
      <xdr:colOff>63500</xdr:colOff>
      <xdr:row>35</xdr:row>
      <xdr:rowOff>3848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96508"/>
          <a:ext cx="8382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3848</xdr:rowOff>
    </xdr:from>
    <xdr:to>
      <xdr:col>19</xdr:col>
      <xdr:colOff>177800</xdr:colOff>
      <xdr:row>35</xdr:row>
      <xdr:rowOff>17132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04598"/>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162255</xdr:rowOff>
    </xdr:from>
    <xdr:to>
      <xdr:col>15</xdr:col>
      <xdr:colOff>50800</xdr:colOff>
      <xdr:row>35</xdr:row>
      <xdr:rowOff>17132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91555"/>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153416</xdr:rowOff>
    </xdr:from>
    <xdr:to>
      <xdr:col>10</xdr:col>
      <xdr:colOff>114300</xdr:colOff>
      <xdr:row>34</xdr:row>
      <xdr:rowOff>162255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982716"/>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116408</xdr:rowOff>
    </xdr:from>
    <xdr:to>
      <xdr:col>24</xdr:col>
      <xdr:colOff>114300</xdr:colOff>
      <xdr:row>35</xdr:row>
      <xdr:rowOff>46558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139285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124498</xdr:rowOff>
    </xdr:from>
    <xdr:to>
      <xdr:col>20</xdr:col>
      <xdr:colOff>38100</xdr:colOff>
      <xdr:row>35</xdr:row>
      <xdr:rowOff>54648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71175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2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137782</xdr:rowOff>
    </xdr:from>
    <xdr:to>
      <xdr:col>15</xdr:col>
      <xdr:colOff>101600</xdr:colOff>
      <xdr:row>35</xdr:row>
      <xdr:rowOff>67932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84459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111455</xdr:rowOff>
    </xdr:from>
    <xdr:to>
      <xdr:col>10</xdr:col>
      <xdr:colOff>165100</xdr:colOff>
      <xdr:row>35</xdr:row>
      <xdr:rowOff>41605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58132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102616</xdr:rowOff>
    </xdr:from>
    <xdr:to>
      <xdr:col>6</xdr:col>
      <xdr:colOff>38100</xdr:colOff>
      <xdr:row>35</xdr:row>
      <xdr:rowOff>32766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49293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29656</xdr:rowOff>
    </xdr:from>
    <xdr:to>
      <xdr:col>24</xdr:col>
      <xdr:colOff>63500</xdr:colOff>
      <xdr:row>56</xdr:row>
      <xdr:rowOff>158705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30856"/>
          <a:ext cx="838200" cy="12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29656</xdr:rowOff>
    </xdr:from>
    <xdr:to>
      <xdr:col>19</xdr:col>
      <xdr:colOff>177800</xdr:colOff>
      <xdr:row>56</xdr:row>
      <xdr:rowOff>83827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30856"/>
          <a:ext cx="889000" cy="5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83827</xdr:rowOff>
    </xdr:from>
    <xdr:to>
      <xdr:col>15</xdr:col>
      <xdr:colOff>50800</xdr:colOff>
      <xdr:row>57</xdr:row>
      <xdr:rowOff>100240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685027"/>
          <a:ext cx="889000" cy="18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100240</xdr:rowOff>
    </xdr:from>
    <xdr:to>
      <xdr:col>10</xdr:col>
      <xdr:colOff>114300</xdr:colOff>
      <xdr:row>57</xdr:row>
      <xdr:rowOff>119078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72890"/>
          <a:ext cx="8890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107905</xdr:rowOff>
    </xdr:from>
    <xdr:to>
      <xdr:col>24</xdr:col>
      <xdr:colOff>114300</xdr:colOff>
      <xdr:row>57</xdr:row>
      <xdr:rowOff>38055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130782</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60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150306</xdr:rowOff>
    </xdr:from>
    <xdr:to>
      <xdr:col>20</xdr:col>
      <xdr:colOff>38100</xdr:colOff>
      <xdr:row>56</xdr:row>
      <xdr:rowOff>80456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5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96983</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3552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33027</xdr:rowOff>
    </xdr:from>
    <xdr:to>
      <xdr:col>15</xdr:col>
      <xdr:colOff>101600</xdr:colOff>
      <xdr:row>56</xdr:row>
      <xdr:rowOff>134627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151154</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4094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49440</xdr:rowOff>
    </xdr:from>
    <xdr:to>
      <xdr:col>10</xdr:col>
      <xdr:colOff>165100</xdr:colOff>
      <xdr:row>57</xdr:row>
      <xdr:rowOff>151040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167567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68278</xdr:rowOff>
    </xdr:from>
    <xdr:to>
      <xdr:col>6</xdr:col>
      <xdr:colOff>38100</xdr:colOff>
      <xdr:row>57</xdr:row>
      <xdr:rowOff>169878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1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163641</xdr:rowOff>
    </xdr:from>
    <xdr:to>
      <xdr:col>24</xdr:col>
      <xdr:colOff>63500</xdr:colOff>
      <xdr:row>75</xdr:row>
      <xdr:rowOff>166861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2391"/>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30178</xdr:rowOff>
    </xdr:from>
    <xdr:to>
      <xdr:col>19</xdr:col>
      <xdr:colOff>177800</xdr:colOff>
      <xdr:row>75</xdr:row>
      <xdr:rowOff>166861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88928"/>
          <a:ext cx="889000" cy="1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30178</xdr:rowOff>
    </xdr:from>
    <xdr:to>
      <xdr:col>15</xdr:col>
      <xdr:colOff>50800</xdr:colOff>
      <xdr:row>76</xdr:row>
      <xdr:rowOff>54128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8928"/>
          <a:ext cx="889000" cy="1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54128</xdr:rowOff>
    </xdr:from>
    <xdr:to>
      <xdr:col>10</xdr:col>
      <xdr:colOff>114300</xdr:colOff>
      <xdr:row>76</xdr:row>
      <xdr:rowOff>129267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84328"/>
          <a:ext cx="889000" cy="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112841</xdr:rowOff>
    </xdr:from>
    <xdr:to>
      <xdr:col>24</xdr:col>
      <xdr:colOff>114300</xdr:colOff>
      <xdr:row>76</xdr:row>
      <xdr:rowOff>42991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135718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2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116061</xdr:rowOff>
    </xdr:from>
    <xdr:to>
      <xdr:col>20</xdr:col>
      <xdr:colOff>38100</xdr:colOff>
      <xdr:row>76</xdr:row>
      <xdr:rowOff>46211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62738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150828</xdr:rowOff>
    </xdr:from>
    <xdr:to>
      <xdr:col>15</xdr:col>
      <xdr:colOff>101600</xdr:colOff>
      <xdr:row>75</xdr:row>
      <xdr:rowOff>80978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97505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1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3328</xdr:rowOff>
    </xdr:from>
    <xdr:to>
      <xdr:col>10</xdr:col>
      <xdr:colOff>165100</xdr:colOff>
      <xdr:row>76</xdr:row>
      <xdr:rowOff>104928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121455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0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78467</xdr:rowOff>
    </xdr:from>
    <xdr:to>
      <xdr:col>6</xdr:col>
      <xdr:colOff>38100</xdr:colOff>
      <xdr:row>77</xdr:row>
      <xdr:rowOff>8617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25143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73692</xdr:rowOff>
    </xdr:from>
    <xdr:to>
      <xdr:col>24</xdr:col>
      <xdr:colOff>63500</xdr:colOff>
      <xdr:row>96</xdr:row>
      <xdr:rowOff>159725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32892"/>
          <a:ext cx="838200" cy="8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147438</xdr:rowOff>
    </xdr:from>
    <xdr:to>
      <xdr:col>19</xdr:col>
      <xdr:colOff>177800</xdr:colOff>
      <xdr:row>96</xdr:row>
      <xdr:rowOff>159725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263738"/>
          <a:ext cx="889000" cy="35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147438</xdr:rowOff>
    </xdr:from>
    <xdr:to>
      <xdr:col>15</xdr:col>
      <xdr:colOff>50800</xdr:colOff>
      <xdr:row>97</xdr:row>
      <xdr:rowOff>34922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263738"/>
          <a:ext cx="889000" cy="40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158445</xdr:rowOff>
    </xdr:from>
    <xdr:to>
      <xdr:col>10</xdr:col>
      <xdr:colOff>114300</xdr:colOff>
      <xdr:row>97</xdr:row>
      <xdr:rowOff>34922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617645"/>
          <a:ext cx="889000" cy="4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22892</xdr:rowOff>
    </xdr:from>
    <xdr:to>
      <xdr:col>24</xdr:col>
      <xdr:colOff>114300</xdr:colOff>
      <xdr:row>96</xdr:row>
      <xdr:rowOff>124492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45769</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3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108925</xdr:rowOff>
    </xdr:from>
    <xdr:to>
      <xdr:col>20</xdr:col>
      <xdr:colOff>38100</xdr:colOff>
      <xdr:row>97</xdr:row>
      <xdr:rowOff>39075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30202</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6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96638</xdr:rowOff>
    </xdr:from>
    <xdr:to>
      <xdr:col>15</xdr:col>
      <xdr:colOff>101600</xdr:colOff>
      <xdr:row>95</xdr:row>
      <xdr:rowOff>26788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43315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98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155572</xdr:rowOff>
    </xdr:from>
    <xdr:to>
      <xdr:col>10</xdr:col>
      <xdr:colOff>165100</xdr:colOff>
      <xdr:row>97</xdr:row>
      <xdr:rowOff>85722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76849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70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107645</xdr:rowOff>
    </xdr:from>
    <xdr:to>
      <xdr:col>6</xdr:col>
      <xdr:colOff>38100</xdr:colOff>
      <xdr:row>97</xdr:row>
      <xdr:rowOff>37795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54322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4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87060</xdr:rowOff>
    </xdr:from>
    <xdr:to>
      <xdr:col>55</xdr:col>
      <xdr:colOff>0</xdr:colOff>
      <xdr:row>58</xdr:row>
      <xdr:rowOff>107104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16810"/>
          <a:ext cx="838200" cy="53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80752</xdr:rowOff>
    </xdr:from>
    <xdr:to>
      <xdr:col>50</xdr:col>
      <xdr:colOff>114300</xdr:colOff>
      <xdr:row>58</xdr:row>
      <xdr:rowOff>107104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4852"/>
          <a:ext cx="889000" cy="2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80752</xdr:rowOff>
    </xdr:from>
    <xdr:to>
      <xdr:col>45</xdr:col>
      <xdr:colOff>177800</xdr:colOff>
      <xdr:row>58</xdr:row>
      <xdr:rowOff>116883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4852"/>
          <a:ext cx="889000" cy="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70930</xdr:rowOff>
    </xdr:from>
    <xdr:to>
      <xdr:col>41</xdr:col>
      <xdr:colOff>50800</xdr:colOff>
      <xdr:row>58</xdr:row>
      <xdr:rowOff>116883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5030"/>
          <a:ext cx="8890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36260</xdr:rowOff>
    </xdr:from>
    <xdr:to>
      <xdr:col>55</xdr:col>
      <xdr:colOff>50800</xdr:colOff>
      <xdr:row>55</xdr:row>
      <xdr:rowOff>137860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6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59137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56304</xdr:rowOff>
    </xdr:from>
    <xdr:to>
      <xdr:col>50</xdr:col>
      <xdr:colOff>165100</xdr:colOff>
      <xdr:row>58</xdr:row>
      <xdr:rowOff>157904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2981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7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29952</xdr:rowOff>
    </xdr:from>
    <xdr:to>
      <xdr:col>46</xdr:col>
      <xdr:colOff>38100</xdr:colOff>
      <xdr:row>58</xdr:row>
      <xdr:rowOff>131552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148079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4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66083</xdr:rowOff>
    </xdr:from>
    <xdr:to>
      <xdr:col>41</xdr:col>
      <xdr:colOff>101600</xdr:colOff>
      <xdr:row>58</xdr:row>
      <xdr:rowOff>167683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12760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8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20130</xdr:rowOff>
    </xdr:from>
    <xdr:to>
      <xdr:col>36</xdr:col>
      <xdr:colOff>165100</xdr:colOff>
      <xdr:row>58</xdr:row>
      <xdr:rowOff>121730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138257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3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84213</xdr:rowOff>
    </xdr:from>
    <xdr:to>
      <xdr:col>55</xdr:col>
      <xdr:colOff>0</xdr:colOff>
      <xdr:row>78</xdr:row>
      <xdr:rowOff>90091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57313"/>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77463</xdr:rowOff>
    </xdr:from>
    <xdr:to>
      <xdr:col>50</xdr:col>
      <xdr:colOff>114300</xdr:colOff>
      <xdr:row>78</xdr:row>
      <xdr:rowOff>90091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50563"/>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77463</xdr:rowOff>
    </xdr:from>
    <xdr:to>
      <xdr:col>45</xdr:col>
      <xdr:colOff>177800</xdr:colOff>
      <xdr:row>78</xdr:row>
      <xdr:rowOff>90718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50563"/>
          <a:ext cx="889000" cy="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88091</xdr:rowOff>
    </xdr:from>
    <xdr:to>
      <xdr:col>41</xdr:col>
      <xdr:colOff>50800</xdr:colOff>
      <xdr:row>78</xdr:row>
      <xdr:rowOff>90718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61191"/>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33413</xdr:rowOff>
    </xdr:from>
    <xdr:to>
      <xdr:col>55</xdr:col>
      <xdr:colOff>50800</xdr:colOff>
      <xdr:row>78</xdr:row>
      <xdr:rowOff>135013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39291</xdr:rowOff>
    </xdr:from>
    <xdr:to>
      <xdr:col>50</xdr:col>
      <xdr:colOff>165100</xdr:colOff>
      <xdr:row>78</xdr:row>
      <xdr:rowOff>140891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132018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26663</xdr:rowOff>
    </xdr:from>
    <xdr:to>
      <xdr:col>46</xdr:col>
      <xdr:colOff>38100</xdr:colOff>
      <xdr:row>78</xdr:row>
      <xdr:rowOff>128263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119390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39918</xdr:rowOff>
    </xdr:from>
    <xdr:to>
      <xdr:col>41</xdr:col>
      <xdr:colOff>101600</xdr:colOff>
      <xdr:row>78</xdr:row>
      <xdr:rowOff>141518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132645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37291</xdr:rowOff>
    </xdr:from>
    <xdr:to>
      <xdr:col>36</xdr:col>
      <xdr:colOff>165100</xdr:colOff>
      <xdr:row>78</xdr:row>
      <xdr:rowOff>138891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130018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0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168906</xdr:rowOff>
    </xdr:from>
    <xdr:to>
      <xdr:col>55</xdr:col>
      <xdr:colOff>0</xdr:colOff>
      <xdr:row>98</xdr:row>
      <xdr:rowOff>169075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71006"/>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161396</xdr:rowOff>
    </xdr:from>
    <xdr:to>
      <xdr:col>50</xdr:col>
      <xdr:colOff>114300</xdr:colOff>
      <xdr:row>98</xdr:row>
      <xdr:rowOff>169075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63496"/>
          <a:ext cx="889000" cy="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43957</xdr:rowOff>
    </xdr:from>
    <xdr:to>
      <xdr:col>45</xdr:col>
      <xdr:colOff>177800</xdr:colOff>
      <xdr:row>98</xdr:row>
      <xdr:rowOff>161396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74607"/>
          <a:ext cx="889000" cy="2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117005</xdr:rowOff>
    </xdr:from>
    <xdr:to>
      <xdr:col>41</xdr:col>
      <xdr:colOff>50800</xdr:colOff>
      <xdr:row>97</xdr:row>
      <xdr:rowOff>43957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76205"/>
          <a:ext cx="889000" cy="9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118106</xdr:rowOff>
    </xdr:from>
    <xdr:to>
      <xdr:col>55</xdr:col>
      <xdr:colOff>50800</xdr:colOff>
      <xdr:row>99</xdr:row>
      <xdr:rowOff>48256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33033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118275</xdr:rowOff>
    </xdr:from>
    <xdr:to>
      <xdr:col>50</xdr:col>
      <xdr:colOff>165100</xdr:colOff>
      <xdr:row>99</xdr:row>
      <xdr:rowOff>48425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39552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110596</xdr:rowOff>
    </xdr:from>
    <xdr:to>
      <xdr:col>46</xdr:col>
      <xdr:colOff>38100</xdr:colOff>
      <xdr:row>99</xdr:row>
      <xdr:rowOff>40746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31873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0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164607</xdr:rowOff>
    </xdr:from>
    <xdr:to>
      <xdr:col>41</xdr:col>
      <xdr:colOff>101600</xdr:colOff>
      <xdr:row>97</xdr:row>
      <xdr:rowOff>94757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111284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66205</xdr:rowOff>
    </xdr:from>
    <xdr:to>
      <xdr:col>36</xdr:col>
      <xdr:colOff>165100</xdr:colOff>
      <xdr:row>96</xdr:row>
      <xdr:rowOff>167805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12882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81645</xdr:rowOff>
    </xdr:from>
    <xdr:to>
      <xdr:col>85</xdr:col>
      <xdr:colOff>127000</xdr:colOff>
      <xdr:row>38</xdr:row>
      <xdr:rowOff>82399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596745"/>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80004</xdr:rowOff>
    </xdr:from>
    <xdr:to>
      <xdr:col>81</xdr:col>
      <xdr:colOff>50800</xdr:colOff>
      <xdr:row>38</xdr:row>
      <xdr:rowOff>81645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95104"/>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56494</xdr:rowOff>
    </xdr:from>
    <xdr:to>
      <xdr:col>76</xdr:col>
      <xdr:colOff>114300</xdr:colOff>
      <xdr:row>38</xdr:row>
      <xdr:rowOff>80004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571594"/>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56494</xdr:rowOff>
    </xdr:from>
    <xdr:to>
      <xdr:col>71</xdr:col>
      <xdr:colOff>177800</xdr:colOff>
      <xdr:row>38</xdr:row>
      <xdr:rowOff>79546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71594"/>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31599</xdr:rowOff>
    </xdr:from>
    <xdr:to>
      <xdr:col>85</xdr:col>
      <xdr:colOff>177800</xdr:colOff>
      <xdr:row>38</xdr:row>
      <xdr:rowOff>133199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117976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6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30845</xdr:rowOff>
    </xdr:from>
    <xdr:to>
      <xdr:col>81</xdr:col>
      <xdr:colOff>101600</xdr:colOff>
      <xdr:row>38</xdr:row>
      <xdr:rowOff>132445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123572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3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29204</xdr:rowOff>
    </xdr:from>
    <xdr:to>
      <xdr:col>76</xdr:col>
      <xdr:colOff>165100</xdr:colOff>
      <xdr:row>38</xdr:row>
      <xdr:rowOff>130804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121931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5694</xdr:rowOff>
    </xdr:from>
    <xdr:to>
      <xdr:col>72</xdr:col>
      <xdr:colOff>38100</xdr:colOff>
      <xdr:row>38</xdr:row>
      <xdr:rowOff>107294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98421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1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28746</xdr:rowOff>
    </xdr:from>
    <xdr:to>
      <xdr:col>67</xdr:col>
      <xdr:colOff>101600</xdr:colOff>
      <xdr:row>38</xdr:row>
      <xdr:rowOff>130346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161864</xdr:rowOff>
    </xdr:from>
    <xdr:to>
      <xdr:col>85</xdr:col>
      <xdr:colOff>127000</xdr:colOff>
      <xdr:row>58</xdr:row>
      <xdr:rowOff>38877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34514"/>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38877</xdr:rowOff>
    </xdr:from>
    <xdr:to>
      <xdr:col>81</xdr:col>
      <xdr:colOff>50800</xdr:colOff>
      <xdr:row>58</xdr:row>
      <xdr:rowOff>63817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82977"/>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63817</xdr:rowOff>
    </xdr:from>
    <xdr:to>
      <xdr:col>76</xdr:col>
      <xdr:colOff>114300</xdr:colOff>
      <xdr:row>58</xdr:row>
      <xdr:rowOff>88198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07917"/>
          <a:ext cx="889000" cy="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75384</xdr:rowOff>
    </xdr:from>
    <xdr:to>
      <xdr:col>71</xdr:col>
      <xdr:colOff>177800</xdr:colOff>
      <xdr:row>58</xdr:row>
      <xdr:rowOff>88198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19484"/>
          <a:ext cx="8890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111064</xdr:rowOff>
    </xdr:from>
    <xdr:to>
      <xdr:col>85</xdr:col>
      <xdr:colOff>177800</xdr:colOff>
      <xdr:row>58</xdr:row>
      <xdr:rowOff>41214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133941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159527</xdr:rowOff>
    </xdr:from>
    <xdr:to>
      <xdr:col>81</xdr:col>
      <xdr:colOff>101600</xdr:colOff>
      <xdr:row>58</xdr:row>
      <xdr:rowOff>89677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106204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0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13017</xdr:rowOff>
    </xdr:from>
    <xdr:to>
      <xdr:col>76</xdr:col>
      <xdr:colOff>165100</xdr:colOff>
      <xdr:row>58</xdr:row>
      <xdr:rowOff>114617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131144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3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37398</xdr:rowOff>
    </xdr:from>
    <xdr:to>
      <xdr:col>72</xdr:col>
      <xdr:colOff>38100</xdr:colOff>
      <xdr:row>58</xdr:row>
      <xdr:rowOff>138998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155525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5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24584</xdr:rowOff>
    </xdr:from>
    <xdr:to>
      <xdr:col>67</xdr:col>
      <xdr:colOff>101600</xdr:colOff>
      <xdr:row>58</xdr:row>
      <xdr:rowOff>126184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142711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4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71188</xdr:rowOff>
    </xdr:from>
    <xdr:to>
      <xdr:col>85</xdr:col>
      <xdr:colOff>127000</xdr:colOff>
      <xdr:row>96</xdr:row>
      <xdr:rowOff>152549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0388"/>
          <a:ext cx="83820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152549</xdr:rowOff>
    </xdr:from>
    <xdr:to>
      <xdr:col>81</xdr:col>
      <xdr:colOff>50800</xdr:colOff>
      <xdr:row>97</xdr:row>
      <xdr:rowOff>55127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11749"/>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32401</xdr:rowOff>
    </xdr:from>
    <xdr:to>
      <xdr:col>76</xdr:col>
      <xdr:colOff>114300</xdr:colOff>
      <xdr:row>97</xdr:row>
      <xdr:rowOff>55127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63051"/>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32401</xdr:rowOff>
    </xdr:from>
    <xdr:to>
      <xdr:col>71</xdr:col>
      <xdr:colOff>177800</xdr:colOff>
      <xdr:row>97</xdr:row>
      <xdr:rowOff>66850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63051"/>
          <a:ext cx="8890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20388</xdr:rowOff>
    </xdr:from>
    <xdr:to>
      <xdr:col>85</xdr:col>
      <xdr:colOff>177800</xdr:colOff>
      <xdr:row>96</xdr:row>
      <xdr:rowOff>121988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43265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3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101749</xdr:rowOff>
    </xdr:from>
    <xdr:to>
      <xdr:col>81</xdr:col>
      <xdr:colOff>101600</xdr:colOff>
      <xdr:row>97</xdr:row>
      <xdr:rowOff>31899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48426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3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4327</xdr:rowOff>
    </xdr:from>
    <xdr:to>
      <xdr:col>76</xdr:col>
      <xdr:colOff>165100</xdr:colOff>
      <xdr:row>97</xdr:row>
      <xdr:rowOff>105927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122454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1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153051</xdr:rowOff>
    </xdr:from>
    <xdr:to>
      <xdr:col>72</xdr:col>
      <xdr:colOff>38100</xdr:colOff>
      <xdr:row>97</xdr:row>
      <xdr:rowOff>83201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99728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16050</xdr:rowOff>
    </xdr:from>
    <xdr:to>
      <xdr:col>67</xdr:col>
      <xdr:colOff>101600</xdr:colOff>
      <xdr:row>97</xdr:row>
      <xdr:rowOff>117650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134177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121590</xdr:rowOff>
    </xdr:from>
    <xdr:to>
      <xdr:col>116</xdr:col>
      <xdr:colOff>63500</xdr:colOff>
      <xdr:row>37</xdr:row>
      <xdr:rowOff>125797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293790"/>
          <a:ext cx="838200" cy="17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55220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70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60696</xdr:rowOff>
    </xdr:from>
    <xdr:to>
      <xdr:col>111</xdr:col>
      <xdr:colOff>177800</xdr:colOff>
      <xdr:row>37</xdr:row>
      <xdr:rowOff>125797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232896"/>
          <a:ext cx="889000" cy="2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1843</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6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60696</xdr:rowOff>
    </xdr:from>
    <xdr:to>
      <xdr:col>107</xdr:col>
      <xdr:colOff>50800</xdr:colOff>
      <xdr:row>37</xdr:row>
      <xdr:rowOff>85604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232896"/>
          <a:ext cx="889000" cy="19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2757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68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12306</xdr:rowOff>
    </xdr:from>
    <xdr:to>
      <xdr:col>102</xdr:col>
      <xdr:colOff>114300</xdr:colOff>
      <xdr:row>37</xdr:row>
      <xdr:rowOff>85604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184506"/>
          <a:ext cx="889000" cy="2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69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9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70790</xdr:rowOff>
    </xdr:from>
    <xdr:to>
      <xdr:col>116</xdr:col>
      <xdr:colOff>114300</xdr:colOff>
      <xdr:row>37</xdr:row>
      <xdr:rowOff>940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2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93667</xdr:rowOff>
    </xdr:from>
    <xdr:ext cx="534377"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0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74997</xdr:rowOff>
    </xdr:from>
    <xdr:to>
      <xdr:col>112</xdr:col>
      <xdr:colOff>38100</xdr:colOff>
      <xdr:row>38</xdr:row>
      <xdr:rowOff>5147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21674</xdr:rowOff>
    </xdr:from>
    <xdr:ext cx="534377"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56111" y="61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9896</xdr:rowOff>
    </xdr:from>
    <xdr:to>
      <xdr:col>107</xdr:col>
      <xdr:colOff>101600</xdr:colOff>
      <xdr:row>36</xdr:row>
      <xdr:rowOff>111496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18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128023</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67111" y="595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34804</xdr:rowOff>
    </xdr:from>
    <xdr:to>
      <xdr:col>102</xdr:col>
      <xdr:colOff>165100</xdr:colOff>
      <xdr:row>37</xdr:row>
      <xdr:rowOff>136404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3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152931</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278111" y="61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132956</xdr:rowOff>
    </xdr:from>
    <xdr:to>
      <xdr:col>98</xdr:col>
      <xdr:colOff>38100</xdr:colOff>
      <xdr:row>36</xdr:row>
      <xdr:rowOff>63106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1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34</xdr:row>
      <xdr:rowOff>79633</xdr:rowOff>
    </xdr:from>
    <xdr:ext cx="59901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356795" y="590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中で類似団体内より高額になっている事業費をみると、議会費は本村が離島であることから賃金や旅費といった経費が類似団体と比較しても増えている状態であり、総務費は沖縄振興特別推進交付金事業や沖縄離島活性化推進事業等による</a:t>
          </a:r>
          <a:r>
            <a:rPr kumimoji="1" lang="ja-JP" altLang="en-US" sz="1100">
              <a:solidFill>
                <a:schemeClr val="dk1"/>
              </a:solidFill>
              <a:effectLst/>
              <a:latin typeface="+mn-lt"/>
              <a:ea typeface="+mn-ea"/>
              <a:cs typeface="+mn-cs"/>
            </a:rPr>
            <a:t>増である。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農林水産業費は、農畜産物出荷施設の整備及び修繕工事や製糖工場施設の修繕、製糖工場宿舎整備工事等による増である。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教育費においては教員宿舎建替事業によるものである。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年度からの沖縄振興特別推進交付金事業や沖縄離島活性化推進事業等の補助金を活用したハード事業等の実施により基金残高は減少傾向になっているが、令和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年度の標財比</a:t>
          </a:r>
          <a:r>
            <a:rPr kumimoji="1" lang="en-US" altLang="ja-JP" sz="1100">
              <a:solidFill>
                <a:schemeClr val="dk1"/>
              </a:solidFill>
              <a:effectLst/>
              <a:latin typeface="+mn-lt"/>
              <a:ea typeface="+mn-ea"/>
              <a:cs typeface="+mn-cs"/>
            </a:rPr>
            <a:t>78.62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594</a:t>
          </a:r>
          <a:r>
            <a:rPr kumimoji="1" lang="ja-JP" altLang="ja-JP" sz="1100">
              <a:solidFill>
                <a:schemeClr val="dk1"/>
              </a:solidFill>
              <a:effectLst/>
              <a:latin typeface="+mn-lt"/>
              <a:ea typeface="+mn-ea"/>
              <a:cs typeface="+mn-cs"/>
            </a:rPr>
            <a:t>百万円）となっており、前年度と比較すると</a:t>
          </a:r>
          <a:r>
            <a:rPr kumimoji="1" lang="en-US" altLang="ja-JP" sz="1100">
              <a:solidFill>
                <a:schemeClr val="dk1"/>
              </a:solidFill>
              <a:effectLst/>
              <a:latin typeface="+mn-lt"/>
              <a:ea typeface="+mn-ea"/>
              <a:cs typeface="+mn-cs"/>
            </a:rPr>
            <a:t>11.36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上回り、</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百万円増加した。これは特別会計歳出削減を行った事による一般会計から特別会計への繰出金の見直しが影響したと考えられる。実質単年度収支は</a:t>
          </a:r>
          <a:r>
            <a:rPr kumimoji="1" lang="en-US" altLang="ja-JP" sz="1100">
              <a:solidFill>
                <a:schemeClr val="dk1"/>
              </a:solidFill>
              <a:effectLst/>
              <a:latin typeface="+mn-lt"/>
              <a:ea typeface="+mn-ea"/>
              <a:cs typeface="+mn-cs"/>
            </a:rPr>
            <a:t>-27.34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減のとなった。</a:t>
          </a:r>
          <a:endParaRPr lang="ja-JP" altLang="ja-JP" sz="1400">
            <a:effectLst/>
          </a:endParaRPr>
        </a:p>
        <a:p>
          <a:r>
            <a:rPr kumimoji="1" lang="ja-JP" altLang="ja-JP" sz="1100">
              <a:solidFill>
                <a:schemeClr val="dk1"/>
              </a:solidFill>
              <a:effectLst/>
              <a:latin typeface="+mn-lt"/>
              <a:ea typeface="+mn-ea"/>
              <a:cs typeface="+mn-cs"/>
            </a:rPr>
            <a:t>歳入・歳出予算の適切な計上に取り組み、適切な財政運営に努めたい。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一般会計が令和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-4.15%</a:t>
          </a:r>
          <a:r>
            <a:rPr kumimoji="1" lang="ja-JP" altLang="en-US" sz="1100">
              <a:solidFill>
                <a:schemeClr val="dk1"/>
              </a:solidFill>
              <a:effectLst/>
              <a:latin typeface="+mn-lt"/>
              <a:ea typeface="+mn-ea"/>
              <a:cs typeface="+mn-cs"/>
            </a:rPr>
            <a:t>となっているため、歳出抑制を図り減少傾向とならないように、経営改善に努める。</a:t>
          </a:r>
          <a:endParaRPr lang="ja-JP" altLang="ja-JP">
            <a:effectLst/>
          </a:endParaRPr>
        </a:p>
        <a:p>
          <a:r>
            <a:rPr kumimoji="1" lang="ja-JP" altLang="ja-JP" sz="1100">
              <a:solidFill>
                <a:schemeClr val="dk1"/>
              </a:solidFill>
              <a:effectLst/>
              <a:latin typeface="+mn-lt"/>
              <a:ea typeface="+mn-ea"/>
              <a:cs typeface="+mn-cs"/>
            </a:rPr>
            <a:t>簡易水道事業特別会計で老朽化した配水管の更新が平成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年度にかけて行われ</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新規発行額が増額し、公債費の増加が見込まれることから、各公営企業の経営改善に努めることで歳出抑制を図っていく。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73553_&#31903;&#22269;&#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28.9</v>
          </cell>
          <cell r="BX51">
            <v>21.4</v>
          </cell>
          <cell r="CF51">
            <v>44.6</v>
          </cell>
          <cell r="CN51">
            <v>124.2</v>
          </cell>
          <cell r="CV51">
            <v>145.1</v>
          </cell>
        </row>
        <row r="53">
          <cell r="BP53">
            <v>47.2</v>
          </cell>
          <cell r="BX53">
            <v>42.6</v>
          </cell>
          <cell r="CF53">
            <v>43.4</v>
          </cell>
          <cell r="CN53">
            <v>46.2</v>
          </cell>
          <cell r="CV53">
            <v>48.8</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cell r="BP73">
            <v>28.9</v>
          </cell>
          <cell r="BX73">
            <v>21.4</v>
          </cell>
          <cell r="CF73">
            <v>44.6</v>
          </cell>
          <cell r="CN73">
            <v>124.2</v>
          </cell>
          <cell r="CV73">
            <v>145.1</v>
          </cell>
        </row>
        <row r="75">
          <cell r="BP75">
            <v>6.9</v>
          </cell>
          <cell r="BX75">
            <v>8</v>
          </cell>
          <cell r="CF75">
            <v>7.6</v>
          </cell>
          <cell r="CN75">
            <v>7.9</v>
          </cell>
          <cell r="CV75">
            <v>9.3000000000000007</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8" sqref="BN8:BU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87</v>
      </c>
      <c r="AZ4" s="448"/>
      <c r="BA4" s="448"/>
      <c r="BB4" s="448"/>
      <c r="BC4" s="448"/>
      <c r="BD4" s="448"/>
      <c r="BE4" s="448"/>
      <c r="BF4" s="448"/>
      <c r="BG4" s="448"/>
      <c r="BH4" s="448"/>
      <c r="BI4" s="448"/>
      <c r="BJ4" s="448"/>
      <c r="BK4" s="448"/>
      <c r="BL4" s="448"/>
      <c r="BM4" s="449"/>
      <c r="BN4" s="450">
        <v>2493927</v>
      </c>
      <c r="BO4" s="451"/>
      <c r="BP4" s="451"/>
      <c r="BQ4" s="451"/>
      <c r="BR4" s="451"/>
      <c r="BS4" s="451"/>
      <c r="BT4" s="451"/>
      <c r="BU4" s="452"/>
      <c r="BV4" s="450">
        <v>2473871</v>
      </c>
      <c r="BW4" s="451"/>
      <c r="BX4" s="451"/>
      <c r="BY4" s="451"/>
      <c r="BZ4" s="451"/>
      <c r="CA4" s="451"/>
      <c r="CB4" s="451"/>
      <c r="CC4" s="452"/>
      <c r="CD4" s="621" t="s">
        <v>88</v>
      </c>
      <c r="CE4" s="622"/>
      <c r="CF4" s="622"/>
      <c r="CG4" s="622"/>
      <c r="CH4" s="622"/>
      <c r="CI4" s="622"/>
      <c r="CJ4" s="622"/>
      <c r="CK4" s="622"/>
      <c r="CL4" s="622"/>
      <c r="CM4" s="622"/>
      <c r="CN4" s="622"/>
      <c r="CO4" s="622"/>
      <c r="CP4" s="622"/>
      <c r="CQ4" s="622"/>
      <c r="CR4" s="622"/>
      <c r="CS4" s="623"/>
      <c r="CT4" s="624">
        <v>18.8</v>
      </c>
      <c r="CU4" s="625"/>
      <c r="CV4" s="625"/>
      <c r="CW4" s="625"/>
      <c r="CX4" s="625"/>
      <c r="CY4" s="625"/>
      <c r="CZ4" s="625"/>
      <c r="DA4" s="626"/>
      <c r="DB4" s="624">
        <v>39.799999999999997</v>
      </c>
      <c r="DC4" s="625"/>
      <c r="DD4" s="625"/>
      <c r="DE4" s="625"/>
      <c r="DF4" s="625"/>
      <c r="DG4" s="625"/>
      <c r="DH4" s="625"/>
      <c r="DI4" s="626"/>
    </row>
    <row r="5" spans="1:119" ht="18.75" customHeight="1" x14ac:dyDescent="0.15">
      <c r="A5" s="181"/>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89</v>
      </c>
      <c r="AN5" s="429"/>
      <c r="AO5" s="429"/>
      <c r="AP5" s="429"/>
      <c r="AQ5" s="429"/>
      <c r="AR5" s="429"/>
      <c r="AS5" s="429"/>
      <c r="AT5" s="430"/>
      <c r="AU5" s="502" t="s">
        <v>90</v>
      </c>
      <c r="AV5" s="503"/>
      <c r="AW5" s="503"/>
      <c r="AX5" s="503"/>
      <c r="AY5" s="435" t="s">
        <v>91</v>
      </c>
      <c r="AZ5" s="436"/>
      <c r="BA5" s="436"/>
      <c r="BB5" s="436"/>
      <c r="BC5" s="436"/>
      <c r="BD5" s="436"/>
      <c r="BE5" s="436"/>
      <c r="BF5" s="436"/>
      <c r="BG5" s="436"/>
      <c r="BH5" s="436"/>
      <c r="BI5" s="436"/>
      <c r="BJ5" s="436"/>
      <c r="BK5" s="436"/>
      <c r="BL5" s="436"/>
      <c r="BM5" s="437"/>
      <c r="BN5" s="455">
        <v>2224614</v>
      </c>
      <c r="BO5" s="456"/>
      <c r="BP5" s="456"/>
      <c r="BQ5" s="456"/>
      <c r="BR5" s="456"/>
      <c r="BS5" s="456"/>
      <c r="BT5" s="456"/>
      <c r="BU5" s="457"/>
      <c r="BV5" s="455">
        <v>2153483</v>
      </c>
      <c r="BW5" s="456"/>
      <c r="BX5" s="456"/>
      <c r="BY5" s="456"/>
      <c r="BZ5" s="456"/>
      <c r="CA5" s="456"/>
      <c r="CB5" s="456"/>
      <c r="CC5" s="457"/>
      <c r="CD5" s="464" t="s">
        <v>92</v>
      </c>
      <c r="CE5" s="409"/>
      <c r="CF5" s="409"/>
      <c r="CG5" s="409"/>
      <c r="CH5" s="409"/>
      <c r="CI5" s="409"/>
      <c r="CJ5" s="409"/>
      <c r="CK5" s="409"/>
      <c r="CL5" s="409"/>
      <c r="CM5" s="409"/>
      <c r="CN5" s="409"/>
      <c r="CO5" s="409"/>
      <c r="CP5" s="409"/>
      <c r="CQ5" s="409"/>
      <c r="CR5" s="409"/>
      <c r="CS5" s="465"/>
      <c r="CT5" s="425">
        <v>96.9</v>
      </c>
      <c r="CU5" s="426"/>
      <c r="CV5" s="426"/>
      <c r="CW5" s="426"/>
      <c r="CX5" s="426"/>
      <c r="CY5" s="426"/>
      <c r="CZ5" s="426"/>
      <c r="DA5" s="427"/>
      <c r="DB5" s="425">
        <v>91.8</v>
      </c>
      <c r="DC5" s="426"/>
      <c r="DD5" s="426"/>
      <c r="DE5" s="426"/>
      <c r="DF5" s="426"/>
      <c r="DG5" s="426"/>
      <c r="DH5" s="426"/>
      <c r="DI5" s="427"/>
    </row>
    <row r="6" spans="1:119" ht="18.75" customHeight="1" x14ac:dyDescent="0.15">
      <c r="A6" s="181"/>
      <c r="B6" s="601" t="s">
        <v>93</v>
      </c>
      <c r="C6" s="479"/>
      <c r="D6" s="479"/>
      <c r="E6" s="602"/>
      <c r="F6" s="602"/>
      <c r="G6" s="602"/>
      <c r="H6" s="602"/>
      <c r="I6" s="602"/>
      <c r="J6" s="602"/>
      <c r="K6" s="602"/>
      <c r="L6" s="602" t="s">
        <v>94</v>
      </c>
      <c r="M6" s="602"/>
      <c r="N6" s="602"/>
      <c r="O6" s="602"/>
      <c r="P6" s="602"/>
      <c r="Q6" s="602"/>
      <c r="R6" s="477"/>
      <c r="S6" s="477"/>
      <c r="T6" s="477"/>
      <c r="U6" s="477"/>
      <c r="V6" s="608"/>
      <c r="W6" s="536" t="s">
        <v>95</v>
      </c>
      <c r="X6" s="478"/>
      <c r="Y6" s="478"/>
      <c r="Z6" s="478"/>
      <c r="AA6" s="478"/>
      <c r="AB6" s="479"/>
      <c r="AC6" s="613" t="s">
        <v>96</v>
      </c>
      <c r="AD6" s="614"/>
      <c r="AE6" s="614"/>
      <c r="AF6" s="614"/>
      <c r="AG6" s="614"/>
      <c r="AH6" s="614"/>
      <c r="AI6" s="614"/>
      <c r="AJ6" s="614"/>
      <c r="AK6" s="614"/>
      <c r="AL6" s="615"/>
      <c r="AM6" s="514" t="s">
        <v>97</v>
      </c>
      <c r="AN6" s="429"/>
      <c r="AO6" s="429"/>
      <c r="AP6" s="429"/>
      <c r="AQ6" s="429"/>
      <c r="AR6" s="429"/>
      <c r="AS6" s="429"/>
      <c r="AT6" s="430"/>
      <c r="AU6" s="502" t="s">
        <v>90</v>
      </c>
      <c r="AV6" s="503"/>
      <c r="AW6" s="503"/>
      <c r="AX6" s="503"/>
      <c r="AY6" s="435" t="s">
        <v>98</v>
      </c>
      <c r="AZ6" s="436"/>
      <c r="BA6" s="436"/>
      <c r="BB6" s="436"/>
      <c r="BC6" s="436"/>
      <c r="BD6" s="436"/>
      <c r="BE6" s="436"/>
      <c r="BF6" s="436"/>
      <c r="BG6" s="436"/>
      <c r="BH6" s="436"/>
      <c r="BI6" s="436"/>
      <c r="BJ6" s="436"/>
      <c r="BK6" s="436"/>
      <c r="BL6" s="436"/>
      <c r="BM6" s="437"/>
      <c r="BN6" s="455">
        <v>269313</v>
      </c>
      <c r="BO6" s="456"/>
      <c r="BP6" s="456"/>
      <c r="BQ6" s="456"/>
      <c r="BR6" s="456"/>
      <c r="BS6" s="456"/>
      <c r="BT6" s="456"/>
      <c r="BU6" s="457"/>
      <c r="BV6" s="455">
        <v>320388</v>
      </c>
      <c r="BW6" s="456"/>
      <c r="BX6" s="456"/>
      <c r="BY6" s="456"/>
      <c r="BZ6" s="456"/>
      <c r="CA6" s="456"/>
      <c r="CB6" s="456"/>
      <c r="CC6" s="457"/>
      <c r="CD6" s="464" t="s">
        <v>99</v>
      </c>
      <c r="CE6" s="409"/>
      <c r="CF6" s="409"/>
      <c r="CG6" s="409"/>
      <c r="CH6" s="409"/>
      <c r="CI6" s="409"/>
      <c r="CJ6" s="409"/>
      <c r="CK6" s="409"/>
      <c r="CL6" s="409"/>
      <c r="CM6" s="409"/>
      <c r="CN6" s="409"/>
      <c r="CO6" s="409"/>
      <c r="CP6" s="409"/>
      <c r="CQ6" s="409"/>
      <c r="CR6" s="409"/>
      <c r="CS6" s="465"/>
      <c r="CT6" s="598">
        <v>97.2</v>
      </c>
      <c r="CU6" s="599"/>
      <c r="CV6" s="599"/>
      <c r="CW6" s="599"/>
      <c r="CX6" s="599"/>
      <c r="CY6" s="599"/>
      <c r="CZ6" s="599"/>
      <c r="DA6" s="600"/>
      <c r="DB6" s="598">
        <v>92.4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100</v>
      </c>
      <c r="AN7" s="429"/>
      <c r="AO7" s="429"/>
      <c r="AP7" s="429"/>
      <c r="AQ7" s="429"/>
      <c r="AR7" s="429"/>
      <c r="AS7" s="429"/>
      <c r="AT7" s="430"/>
      <c r="AU7" s="502" t="s">
        <v>90</v>
      </c>
      <c r="AV7" s="503"/>
      <c r="AW7" s="503"/>
      <c r="AX7" s="503"/>
      <c r="AY7" s="435" t="s">
        <v>101</v>
      </c>
      <c r="AZ7" s="436"/>
      <c r="BA7" s="436"/>
      <c r="BB7" s="436"/>
      <c r="BC7" s="436"/>
      <c r="BD7" s="436"/>
      <c r="BE7" s="436"/>
      <c r="BF7" s="436"/>
      <c r="BG7" s="436"/>
      <c r="BH7" s="436"/>
      <c r="BI7" s="436"/>
      <c r="BJ7" s="436"/>
      <c r="BK7" s="436"/>
      <c r="BL7" s="436"/>
      <c r="BM7" s="437"/>
      <c r="BN7" s="455">
        <v>127246</v>
      </c>
      <c r="BO7" s="456"/>
      <c r="BP7" s="456"/>
      <c r="BQ7" s="456"/>
      <c r="BR7" s="456"/>
      <c r="BS7" s="456"/>
      <c r="BT7" s="456"/>
      <c r="BU7" s="457"/>
      <c r="BV7" s="455">
        <v>30300</v>
      </c>
      <c r="BW7" s="456"/>
      <c r="BX7" s="456"/>
      <c r="BY7" s="456"/>
      <c r="BZ7" s="456"/>
      <c r="CA7" s="456"/>
      <c r="CB7" s="456"/>
      <c r="CC7" s="457"/>
      <c r="CD7" s="464" t="s">
        <v>102</v>
      </c>
      <c r="CE7" s="409"/>
      <c r="CF7" s="409"/>
      <c r="CG7" s="409"/>
      <c r="CH7" s="409"/>
      <c r="CI7" s="409"/>
      <c r="CJ7" s="409"/>
      <c r="CK7" s="409"/>
      <c r="CL7" s="409"/>
      <c r="CM7" s="409"/>
      <c r="CN7" s="409"/>
      <c r="CO7" s="409"/>
      <c r="CP7" s="409"/>
      <c r="CQ7" s="409"/>
      <c r="CR7" s="409"/>
      <c r="CS7" s="465"/>
      <c r="CT7" s="455">
        <v>755666</v>
      </c>
      <c r="CU7" s="456"/>
      <c r="CV7" s="456"/>
      <c r="CW7" s="456"/>
      <c r="CX7" s="456"/>
      <c r="CY7" s="456"/>
      <c r="CZ7" s="456"/>
      <c r="DA7" s="457"/>
      <c r="DB7" s="455">
        <v>729198</v>
      </c>
      <c r="DC7" s="456"/>
      <c r="DD7" s="456"/>
      <c r="DE7" s="456"/>
      <c r="DF7" s="456"/>
      <c r="DG7" s="456"/>
      <c r="DH7" s="456"/>
      <c r="DI7" s="457"/>
    </row>
    <row r="8" spans="1:119" ht="18.75" customHeight="1" thickBot="1" x14ac:dyDescent="0.2">
      <c r="A8" s="181"/>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103</v>
      </c>
      <c r="AN8" s="429"/>
      <c r="AO8" s="429"/>
      <c r="AP8" s="429"/>
      <c r="AQ8" s="429"/>
      <c r="AR8" s="429"/>
      <c r="AS8" s="429"/>
      <c r="AT8" s="430"/>
      <c r="AU8" s="502" t="s">
        <v>90</v>
      </c>
      <c r="AV8" s="503"/>
      <c r="AW8" s="503"/>
      <c r="AX8" s="503"/>
      <c r="AY8" s="435" t="s">
        <v>104</v>
      </c>
      <c r="AZ8" s="436"/>
      <c r="BA8" s="436"/>
      <c r="BB8" s="436"/>
      <c r="BC8" s="436"/>
      <c r="BD8" s="436"/>
      <c r="BE8" s="436"/>
      <c r="BF8" s="436"/>
      <c r="BG8" s="436"/>
      <c r="BH8" s="436"/>
      <c r="BI8" s="436"/>
      <c r="BJ8" s="436"/>
      <c r="BK8" s="436"/>
      <c r="BL8" s="436"/>
      <c r="BM8" s="437"/>
      <c r="BN8" s="455">
        <v>142067</v>
      </c>
      <c r="BO8" s="456"/>
      <c r="BP8" s="456"/>
      <c r="BQ8" s="456"/>
      <c r="BR8" s="456"/>
      <c r="BS8" s="456"/>
      <c r="BT8" s="456"/>
      <c r="BU8" s="457"/>
      <c r="BV8" s="455">
        <v>290088</v>
      </c>
      <c r="BW8" s="456"/>
      <c r="BX8" s="456"/>
      <c r="BY8" s="456"/>
      <c r="BZ8" s="456"/>
      <c r="CA8" s="456"/>
      <c r="CB8" s="456"/>
      <c r="CC8" s="457"/>
      <c r="CD8" s="464" t="s">
        <v>105</v>
      </c>
      <c r="CE8" s="409"/>
      <c r="CF8" s="409"/>
      <c r="CG8" s="409"/>
      <c r="CH8" s="409"/>
      <c r="CI8" s="409"/>
      <c r="CJ8" s="409"/>
      <c r="CK8" s="409"/>
      <c r="CL8" s="409"/>
      <c r="CM8" s="409"/>
      <c r="CN8" s="409"/>
      <c r="CO8" s="409"/>
      <c r="CP8" s="409"/>
      <c r="CQ8" s="409"/>
      <c r="CR8" s="409"/>
      <c r="CS8" s="465"/>
      <c r="CT8" s="558">
        <v>0.09</v>
      </c>
      <c r="CU8" s="559"/>
      <c r="CV8" s="559"/>
      <c r="CW8" s="559"/>
      <c r="CX8" s="559"/>
      <c r="CY8" s="559"/>
      <c r="CZ8" s="559"/>
      <c r="DA8" s="560"/>
      <c r="DB8" s="558">
        <v>0.09</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8"/>
      <c r="L9" s="589" t="s">
        <v>107</v>
      </c>
      <c r="M9" s="590"/>
      <c r="N9" s="590"/>
      <c r="O9" s="590"/>
      <c r="P9" s="590"/>
      <c r="Q9" s="591"/>
      <c r="R9" s="592">
        <v>683</v>
      </c>
      <c r="S9" s="593"/>
      <c r="T9" s="593"/>
      <c r="U9" s="593"/>
      <c r="V9" s="594"/>
      <c r="W9" s="524" t="s">
        <v>108</v>
      </c>
      <c r="X9" s="525"/>
      <c r="Y9" s="525"/>
      <c r="Z9" s="525"/>
      <c r="AA9" s="525"/>
      <c r="AB9" s="525"/>
      <c r="AC9" s="525"/>
      <c r="AD9" s="525"/>
      <c r="AE9" s="525"/>
      <c r="AF9" s="525"/>
      <c r="AG9" s="525"/>
      <c r="AH9" s="525"/>
      <c r="AI9" s="525"/>
      <c r="AJ9" s="525"/>
      <c r="AK9" s="525"/>
      <c r="AL9" s="595"/>
      <c r="AM9" s="514" t="s">
        <v>109</v>
      </c>
      <c r="AN9" s="429"/>
      <c r="AO9" s="429"/>
      <c r="AP9" s="429"/>
      <c r="AQ9" s="429"/>
      <c r="AR9" s="429"/>
      <c r="AS9" s="429"/>
      <c r="AT9" s="430"/>
      <c r="AU9" s="502" t="s">
        <v>90</v>
      </c>
      <c r="AV9" s="503"/>
      <c r="AW9" s="503"/>
      <c r="AX9" s="503"/>
      <c r="AY9" s="435" t="s">
        <v>110</v>
      </c>
      <c r="AZ9" s="436"/>
      <c r="BA9" s="436"/>
      <c r="BB9" s="436"/>
      <c r="BC9" s="436"/>
      <c r="BD9" s="436"/>
      <c r="BE9" s="436"/>
      <c r="BF9" s="436"/>
      <c r="BG9" s="436"/>
      <c r="BH9" s="436"/>
      <c r="BI9" s="436"/>
      <c r="BJ9" s="436"/>
      <c r="BK9" s="436"/>
      <c r="BL9" s="436"/>
      <c r="BM9" s="437"/>
      <c r="BN9" s="455">
        <v>-148021</v>
      </c>
      <c r="BO9" s="456"/>
      <c r="BP9" s="456"/>
      <c r="BQ9" s="456"/>
      <c r="BR9" s="456"/>
      <c r="BS9" s="456"/>
      <c r="BT9" s="456"/>
      <c r="BU9" s="457"/>
      <c r="BV9" s="455">
        <v>105020</v>
      </c>
      <c r="BW9" s="456"/>
      <c r="BX9" s="456"/>
      <c r="BY9" s="456"/>
      <c r="BZ9" s="456"/>
      <c r="CA9" s="456"/>
      <c r="CB9" s="456"/>
      <c r="CC9" s="457"/>
      <c r="CD9" s="464" t="s">
        <v>111</v>
      </c>
      <c r="CE9" s="409"/>
      <c r="CF9" s="409"/>
      <c r="CG9" s="409"/>
      <c r="CH9" s="409"/>
      <c r="CI9" s="409"/>
      <c r="CJ9" s="409"/>
      <c r="CK9" s="409"/>
      <c r="CL9" s="409"/>
      <c r="CM9" s="409"/>
      <c r="CN9" s="409"/>
      <c r="CO9" s="409"/>
      <c r="CP9" s="409"/>
      <c r="CQ9" s="409"/>
      <c r="CR9" s="409"/>
      <c r="CS9" s="465"/>
      <c r="CT9" s="425">
        <v>10.9</v>
      </c>
      <c r="CU9" s="426"/>
      <c r="CV9" s="426"/>
      <c r="CW9" s="426"/>
      <c r="CX9" s="426"/>
      <c r="CY9" s="426"/>
      <c r="CZ9" s="426"/>
      <c r="DA9" s="427"/>
      <c r="DB9" s="425">
        <v>9.9</v>
      </c>
      <c r="DC9" s="426"/>
      <c r="DD9" s="426"/>
      <c r="DE9" s="426"/>
      <c r="DF9" s="426"/>
      <c r="DG9" s="426"/>
      <c r="DH9" s="426"/>
      <c r="DI9" s="427"/>
    </row>
    <row r="10" spans="1:119" ht="18.75" customHeight="1" thickBot="1" x14ac:dyDescent="0.2">
      <c r="A10" s="181"/>
      <c r="B10" s="587"/>
      <c r="C10" s="588"/>
      <c r="D10" s="588"/>
      <c r="E10" s="588"/>
      <c r="F10" s="588"/>
      <c r="G10" s="588"/>
      <c r="H10" s="588"/>
      <c r="I10" s="588"/>
      <c r="J10" s="588"/>
      <c r="K10" s="508"/>
      <c r="L10" s="428" t="s">
        <v>112</v>
      </c>
      <c r="M10" s="429"/>
      <c r="N10" s="429"/>
      <c r="O10" s="429"/>
      <c r="P10" s="429"/>
      <c r="Q10" s="430"/>
      <c r="R10" s="431">
        <v>759</v>
      </c>
      <c r="S10" s="432"/>
      <c r="T10" s="432"/>
      <c r="U10" s="432"/>
      <c r="V10" s="434"/>
      <c r="W10" s="596"/>
      <c r="X10" s="406"/>
      <c r="Y10" s="406"/>
      <c r="Z10" s="406"/>
      <c r="AA10" s="406"/>
      <c r="AB10" s="406"/>
      <c r="AC10" s="406"/>
      <c r="AD10" s="406"/>
      <c r="AE10" s="406"/>
      <c r="AF10" s="406"/>
      <c r="AG10" s="406"/>
      <c r="AH10" s="406"/>
      <c r="AI10" s="406"/>
      <c r="AJ10" s="406"/>
      <c r="AK10" s="406"/>
      <c r="AL10" s="597"/>
      <c r="AM10" s="514" t="s">
        <v>113</v>
      </c>
      <c r="AN10" s="429"/>
      <c r="AO10" s="429"/>
      <c r="AP10" s="429"/>
      <c r="AQ10" s="429"/>
      <c r="AR10" s="429"/>
      <c r="AS10" s="429"/>
      <c r="AT10" s="430"/>
      <c r="AU10" s="502" t="s">
        <v>114</v>
      </c>
      <c r="AV10" s="503"/>
      <c r="AW10" s="503"/>
      <c r="AX10" s="503"/>
      <c r="AY10" s="435" t="s">
        <v>115</v>
      </c>
      <c r="AZ10" s="436"/>
      <c r="BA10" s="436"/>
      <c r="BB10" s="436"/>
      <c r="BC10" s="436"/>
      <c r="BD10" s="436"/>
      <c r="BE10" s="436"/>
      <c r="BF10" s="436"/>
      <c r="BG10" s="436"/>
      <c r="BH10" s="436"/>
      <c r="BI10" s="436"/>
      <c r="BJ10" s="436"/>
      <c r="BK10" s="436"/>
      <c r="BL10" s="436"/>
      <c r="BM10" s="437"/>
      <c r="BN10" s="455">
        <v>243323</v>
      </c>
      <c r="BO10" s="456"/>
      <c r="BP10" s="456"/>
      <c r="BQ10" s="456"/>
      <c r="BR10" s="456"/>
      <c r="BS10" s="456"/>
      <c r="BT10" s="456"/>
      <c r="BU10" s="457"/>
      <c r="BV10" s="455">
        <v>238645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8"/>
      <c r="L11" s="410" t="s">
        <v>117</v>
      </c>
      <c r="M11" s="411"/>
      <c r="N11" s="411"/>
      <c r="O11" s="411"/>
      <c r="P11" s="411"/>
      <c r="Q11" s="412"/>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4" t="s">
        <v>119</v>
      </c>
      <c r="AN11" s="429"/>
      <c r="AO11" s="429"/>
      <c r="AP11" s="429"/>
      <c r="AQ11" s="429"/>
      <c r="AR11" s="429"/>
      <c r="AS11" s="429"/>
      <c r="AT11" s="430"/>
      <c r="AU11" s="502" t="s">
        <v>90</v>
      </c>
      <c r="AV11" s="503"/>
      <c r="AW11" s="503"/>
      <c r="AX11" s="503"/>
      <c r="AY11" s="435" t="s">
        <v>120</v>
      </c>
      <c r="AZ11" s="436"/>
      <c r="BA11" s="436"/>
      <c r="BB11" s="436"/>
      <c r="BC11" s="436"/>
      <c r="BD11" s="436"/>
      <c r="BE11" s="436"/>
      <c r="BF11" s="436"/>
      <c r="BG11" s="436"/>
      <c r="BH11" s="436"/>
      <c r="BI11" s="436"/>
      <c r="BJ11" s="436"/>
      <c r="BK11" s="436"/>
      <c r="BL11" s="436"/>
      <c r="BM11" s="437"/>
      <c r="BN11" s="455">
        <v>0</v>
      </c>
      <c r="BO11" s="456"/>
      <c r="BP11" s="456"/>
      <c r="BQ11" s="456"/>
      <c r="BR11" s="456"/>
      <c r="BS11" s="456"/>
      <c r="BT11" s="456"/>
      <c r="BU11" s="457"/>
      <c r="BV11" s="455">
        <v>0</v>
      </c>
      <c r="BW11" s="456"/>
      <c r="BX11" s="456"/>
      <c r="BY11" s="456"/>
      <c r="BZ11" s="456"/>
      <c r="CA11" s="456"/>
      <c r="CB11" s="456"/>
      <c r="CC11" s="457"/>
      <c r="CD11" s="464" t="s">
        <v>121</v>
      </c>
      <c r="CE11" s="409"/>
      <c r="CF11" s="409"/>
      <c r="CG11" s="409"/>
      <c r="CH11" s="409"/>
      <c r="CI11" s="409"/>
      <c r="CJ11" s="409"/>
      <c r="CK11" s="409"/>
      <c r="CL11" s="409"/>
      <c r="CM11" s="409"/>
      <c r="CN11" s="409"/>
      <c r="CO11" s="409"/>
      <c r="CP11" s="409"/>
      <c r="CQ11" s="409"/>
      <c r="CR11" s="409"/>
      <c r="CS11" s="465"/>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664</v>
      </c>
      <c r="S12" s="574"/>
      <c r="T12" s="574"/>
      <c r="U12" s="574"/>
      <c r="V12" s="575"/>
      <c r="W12" s="576" t="s">
        <v>1</v>
      </c>
      <c r="X12" s="503"/>
      <c r="Y12" s="503"/>
      <c r="Z12" s="503"/>
      <c r="AA12" s="503"/>
      <c r="AB12" s="577"/>
      <c r="AC12" s="578" t="s">
        <v>125</v>
      </c>
      <c r="AD12" s="579"/>
      <c r="AE12" s="579"/>
      <c r="AF12" s="579"/>
      <c r="AG12" s="580"/>
      <c r="AH12" s="578" t="s">
        <v>126</v>
      </c>
      <c r="AI12" s="579"/>
      <c r="AJ12" s="579"/>
      <c r="AK12" s="579"/>
      <c r="AL12" s="581"/>
      <c r="AM12" s="514" t="s">
        <v>127</v>
      </c>
      <c r="AN12" s="429"/>
      <c r="AO12" s="429"/>
      <c r="AP12" s="429"/>
      <c r="AQ12" s="429"/>
      <c r="AR12" s="429"/>
      <c r="AS12" s="429"/>
      <c r="AT12" s="430"/>
      <c r="AU12" s="502" t="s">
        <v>90</v>
      </c>
      <c r="AV12" s="503"/>
      <c r="AW12" s="503"/>
      <c r="AX12" s="503"/>
      <c r="AY12" s="435" t="s">
        <v>128</v>
      </c>
      <c r="AZ12" s="436"/>
      <c r="BA12" s="436"/>
      <c r="BB12" s="436"/>
      <c r="BC12" s="436"/>
      <c r="BD12" s="436"/>
      <c r="BE12" s="436"/>
      <c r="BF12" s="436"/>
      <c r="BG12" s="436"/>
      <c r="BH12" s="436"/>
      <c r="BI12" s="436"/>
      <c r="BJ12" s="436"/>
      <c r="BK12" s="436"/>
      <c r="BL12" s="436"/>
      <c r="BM12" s="437"/>
      <c r="BN12" s="455">
        <v>138631</v>
      </c>
      <c r="BO12" s="456"/>
      <c r="BP12" s="456"/>
      <c r="BQ12" s="456"/>
      <c r="BR12" s="456"/>
      <c r="BS12" s="456"/>
      <c r="BT12" s="456"/>
      <c r="BU12" s="457"/>
      <c r="BV12" s="455">
        <v>186112</v>
      </c>
      <c r="BW12" s="456"/>
      <c r="BX12" s="456"/>
      <c r="BY12" s="456"/>
      <c r="BZ12" s="456"/>
      <c r="CA12" s="456"/>
      <c r="CB12" s="456"/>
      <c r="CC12" s="457"/>
      <c r="CD12" s="464" t="s">
        <v>129</v>
      </c>
      <c r="CE12" s="409"/>
      <c r="CF12" s="409"/>
      <c r="CG12" s="409"/>
      <c r="CH12" s="409"/>
      <c r="CI12" s="409"/>
      <c r="CJ12" s="409"/>
      <c r="CK12" s="409"/>
      <c r="CL12" s="409"/>
      <c r="CM12" s="409"/>
      <c r="CN12" s="409"/>
      <c r="CO12" s="409"/>
      <c r="CP12" s="409"/>
      <c r="CQ12" s="409"/>
      <c r="CR12" s="409"/>
      <c r="CS12" s="465"/>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45" t="s">
        <v>130</v>
      </c>
      <c r="N13" s="546"/>
      <c r="O13" s="546"/>
      <c r="P13" s="546"/>
      <c r="Q13" s="547"/>
      <c r="R13" s="548">
        <v>659</v>
      </c>
      <c r="S13" s="549"/>
      <c r="T13" s="549"/>
      <c r="U13" s="549"/>
      <c r="V13" s="550"/>
      <c r="W13" s="536" t="s">
        <v>131</v>
      </c>
      <c r="X13" s="478"/>
      <c r="Y13" s="478"/>
      <c r="Z13" s="478"/>
      <c r="AA13" s="478"/>
      <c r="AB13" s="479"/>
      <c r="AC13" s="431">
        <v>26</v>
      </c>
      <c r="AD13" s="432"/>
      <c r="AE13" s="432"/>
      <c r="AF13" s="432"/>
      <c r="AG13" s="433"/>
      <c r="AH13" s="431">
        <v>37</v>
      </c>
      <c r="AI13" s="432"/>
      <c r="AJ13" s="432"/>
      <c r="AK13" s="432"/>
      <c r="AL13" s="434"/>
      <c r="AM13" s="514" t="s">
        <v>132</v>
      </c>
      <c r="AN13" s="429"/>
      <c r="AO13" s="429"/>
      <c r="AP13" s="429"/>
      <c r="AQ13" s="429"/>
      <c r="AR13" s="429"/>
      <c r="AS13" s="429"/>
      <c r="AT13" s="430"/>
      <c r="AU13" s="502" t="s">
        <v>114</v>
      </c>
      <c r="AV13" s="503"/>
      <c r="AW13" s="503"/>
      <c r="AX13" s="503"/>
      <c r="AY13" s="435" t="s">
        <v>133</v>
      </c>
      <c r="AZ13" s="436"/>
      <c r="BA13" s="436"/>
      <c r="BB13" s="436"/>
      <c r="BC13" s="436"/>
      <c r="BD13" s="436"/>
      <c r="BE13" s="436"/>
      <c r="BF13" s="436"/>
      <c r="BG13" s="436"/>
      <c r="BH13" s="436"/>
      <c r="BI13" s="436"/>
      <c r="BJ13" s="436"/>
      <c r="BK13" s="436"/>
      <c r="BL13" s="436"/>
      <c r="BM13" s="437"/>
      <c r="BN13" s="455">
        <v>-43329</v>
      </c>
      <c r="BO13" s="456"/>
      <c r="BP13" s="456"/>
      <c r="BQ13" s="456"/>
      <c r="BR13" s="456"/>
      <c r="BS13" s="456"/>
      <c r="BT13" s="456"/>
      <c r="BU13" s="457"/>
      <c r="BV13" s="455">
        <v>157553</v>
      </c>
      <c r="BW13" s="456"/>
      <c r="BX13" s="456"/>
      <c r="BY13" s="456"/>
      <c r="BZ13" s="456"/>
      <c r="CA13" s="456"/>
      <c r="CB13" s="456"/>
      <c r="CC13" s="457"/>
      <c r="CD13" s="464" t="s">
        <v>134</v>
      </c>
      <c r="CE13" s="409"/>
      <c r="CF13" s="409"/>
      <c r="CG13" s="409"/>
      <c r="CH13" s="409"/>
      <c r="CI13" s="409"/>
      <c r="CJ13" s="409"/>
      <c r="CK13" s="409"/>
      <c r="CL13" s="409"/>
      <c r="CM13" s="409"/>
      <c r="CN13" s="409"/>
      <c r="CO13" s="409"/>
      <c r="CP13" s="409"/>
      <c r="CQ13" s="409"/>
      <c r="CR13" s="409"/>
      <c r="CS13" s="465"/>
      <c r="CT13" s="425">
        <v>9.3000000000000007</v>
      </c>
      <c r="CU13" s="426"/>
      <c r="CV13" s="426"/>
      <c r="CW13" s="426"/>
      <c r="CX13" s="426"/>
      <c r="CY13" s="426"/>
      <c r="CZ13" s="426"/>
      <c r="DA13" s="427"/>
      <c r="DB13" s="425">
        <v>7.9</v>
      </c>
      <c r="DC13" s="426"/>
      <c r="DD13" s="426"/>
      <c r="DE13" s="426"/>
      <c r="DF13" s="426"/>
      <c r="DG13" s="426"/>
      <c r="DH13" s="426"/>
      <c r="DI13" s="427"/>
    </row>
    <row r="14" spans="1:119" ht="18.75" customHeight="1" thickBot="1" x14ac:dyDescent="0.2">
      <c r="A14" s="181"/>
      <c r="B14" s="564"/>
      <c r="C14" s="565"/>
      <c r="D14" s="565"/>
      <c r="E14" s="565"/>
      <c r="F14" s="565"/>
      <c r="G14" s="565"/>
      <c r="H14" s="565"/>
      <c r="I14" s="565"/>
      <c r="J14" s="565"/>
      <c r="K14" s="566"/>
      <c r="L14" s="538" t="s">
        <v>135</v>
      </c>
      <c r="M14" s="582"/>
      <c r="N14" s="582"/>
      <c r="O14" s="582"/>
      <c r="P14" s="582"/>
      <c r="Q14" s="583"/>
      <c r="R14" s="548">
        <v>666</v>
      </c>
      <c r="S14" s="549"/>
      <c r="T14" s="549"/>
      <c r="U14" s="549"/>
      <c r="V14" s="550"/>
      <c r="W14" s="551"/>
      <c r="X14" s="481"/>
      <c r="Y14" s="481"/>
      <c r="Z14" s="481"/>
      <c r="AA14" s="481"/>
      <c r="AB14" s="482"/>
      <c r="AC14" s="541">
        <v>7.9</v>
      </c>
      <c r="AD14" s="542"/>
      <c r="AE14" s="542"/>
      <c r="AF14" s="542"/>
      <c r="AG14" s="543"/>
      <c r="AH14" s="541">
        <v>10.5</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136</v>
      </c>
      <c r="CE14" s="462"/>
      <c r="CF14" s="462"/>
      <c r="CG14" s="462"/>
      <c r="CH14" s="462"/>
      <c r="CI14" s="462"/>
      <c r="CJ14" s="462"/>
      <c r="CK14" s="462"/>
      <c r="CL14" s="462"/>
      <c r="CM14" s="462"/>
      <c r="CN14" s="462"/>
      <c r="CO14" s="462"/>
      <c r="CP14" s="462"/>
      <c r="CQ14" s="462"/>
      <c r="CR14" s="462"/>
      <c r="CS14" s="463"/>
      <c r="CT14" s="552">
        <v>145.1</v>
      </c>
      <c r="CU14" s="553"/>
      <c r="CV14" s="553"/>
      <c r="CW14" s="553"/>
      <c r="CX14" s="553"/>
      <c r="CY14" s="553"/>
      <c r="CZ14" s="553"/>
      <c r="DA14" s="554"/>
      <c r="DB14" s="552">
        <v>124.2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45" t="s">
        <v>130</v>
      </c>
      <c r="N15" s="546"/>
      <c r="O15" s="546"/>
      <c r="P15" s="546"/>
      <c r="Q15" s="547"/>
      <c r="R15" s="548">
        <v>661</v>
      </c>
      <c r="S15" s="549"/>
      <c r="T15" s="549"/>
      <c r="U15" s="549"/>
      <c r="V15" s="550"/>
      <c r="W15" s="536" t="s">
        <v>137</v>
      </c>
      <c r="X15" s="478"/>
      <c r="Y15" s="478"/>
      <c r="Z15" s="478"/>
      <c r="AA15" s="478"/>
      <c r="AB15" s="479"/>
      <c r="AC15" s="431">
        <v>60</v>
      </c>
      <c r="AD15" s="432"/>
      <c r="AE15" s="432"/>
      <c r="AF15" s="432"/>
      <c r="AG15" s="433"/>
      <c r="AH15" s="431">
        <v>88</v>
      </c>
      <c r="AI15" s="432"/>
      <c r="AJ15" s="432"/>
      <c r="AK15" s="432"/>
      <c r="AL15" s="434"/>
      <c r="AM15" s="514"/>
      <c r="AN15" s="429"/>
      <c r="AO15" s="429"/>
      <c r="AP15" s="429"/>
      <c r="AQ15" s="429"/>
      <c r="AR15" s="429"/>
      <c r="AS15" s="429"/>
      <c r="AT15" s="430"/>
      <c r="AU15" s="502"/>
      <c r="AV15" s="503"/>
      <c r="AW15" s="503"/>
      <c r="AX15" s="503"/>
      <c r="AY15" s="447" t="s">
        <v>138</v>
      </c>
      <c r="AZ15" s="448"/>
      <c r="BA15" s="448"/>
      <c r="BB15" s="448"/>
      <c r="BC15" s="448"/>
      <c r="BD15" s="448"/>
      <c r="BE15" s="448"/>
      <c r="BF15" s="448"/>
      <c r="BG15" s="448"/>
      <c r="BH15" s="448"/>
      <c r="BI15" s="448"/>
      <c r="BJ15" s="448"/>
      <c r="BK15" s="448"/>
      <c r="BL15" s="448"/>
      <c r="BM15" s="449"/>
      <c r="BN15" s="450">
        <v>68430</v>
      </c>
      <c r="BO15" s="451"/>
      <c r="BP15" s="451"/>
      <c r="BQ15" s="451"/>
      <c r="BR15" s="451"/>
      <c r="BS15" s="451"/>
      <c r="BT15" s="451"/>
      <c r="BU15" s="452"/>
      <c r="BV15" s="450">
        <v>59595</v>
      </c>
      <c r="BW15" s="451"/>
      <c r="BX15" s="451"/>
      <c r="BY15" s="451"/>
      <c r="BZ15" s="451"/>
      <c r="CA15" s="451"/>
      <c r="CB15" s="451"/>
      <c r="CC15" s="452"/>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81"/>
      <c r="Y16" s="481"/>
      <c r="Z16" s="481"/>
      <c r="AA16" s="481"/>
      <c r="AB16" s="482"/>
      <c r="AC16" s="541">
        <v>18.2</v>
      </c>
      <c r="AD16" s="542"/>
      <c r="AE16" s="542"/>
      <c r="AF16" s="542"/>
      <c r="AG16" s="543"/>
      <c r="AH16" s="541">
        <v>25.1</v>
      </c>
      <c r="AI16" s="542"/>
      <c r="AJ16" s="542"/>
      <c r="AK16" s="542"/>
      <c r="AL16" s="544"/>
      <c r="AM16" s="514"/>
      <c r="AN16" s="429"/>
      <c r="AO16" s="429"/>
      <c r="AP16" s="429"/>
      <c r="AQ16" s="429"/>
      <c r="AR16" s="429"/>
      <c r="AS16" s="429"/>
      <c r="AT16" s="430"/>
      <c r="AU16" s="502"/>
      <c r="AV16" s="503"/>
      <c r="AW16" s="503"/>
      <c r="AX16" s="503"/>
      <c r="AY16" s="435" t="s">
        <v>142</v>
      </c>
      <c r="AZ16" s="436"/>
      <c r="BA16" s="436"/>
      <c r="BB16" s="436"/>
      <c r="BC16" s="436"/>
      <c r="BD16" s="436"/>
      <c r="BE16" s="436"/>
      <c r="BF16" s="436"/>
      <c r="BG16" s="436"/>
      <c r="BH16" s="436"/>
      <c r="BI16" s="436"/>
      <c r="BJ16" s="436"/>
      <c r="BK16" s="436"/>
      <c r="BL16" s="436"/>
      <c r="BM16" s="437"/>
      <c r="BN16" s="455">
        <v>723631</v>
      </c>
      <c r="BO16" s="456"/>
      <c r="BP16" s="456"/>
      <c r="BQ16" s="456"/>
      <c r="BR16" s="456"/>
      <c r="BS16" s="456"/>
      <c r="BT16" s="456"/>
      <c r="BU16" s="457"/>
      <c r="BV16" s="455">
        <v>709746</v>
      </c>
      <c r="BW16" s="456"/>
      <c r="BX16" s="456"/>
      <c r="BY16" s="456"/>
      <c r="BZ16" s="456"/>
      <c r="CA16" s="456"/>
      <c r="CB16" s="456"/>
      <c r="CC16" s="457"/>
      <c r="CD16" s="194"/>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
      <c r="A17" s="181"/>
      <c r="B17" s="567"/>
      <c r="C17" s="568"/>
      <c r="D17" s="568"/>
      <c r="E17" s="568"/>
      <c r="F17" s="568"/>
      <c r="G17" s="568"/>
      <c r="H17" s="568"/>
      <c r="I17" s="568"/>
      <c r="J17" s="568"/>
      <c r="K17" s="569"/>
      <c r="L17" s="195"/>
      <c r="M17" s="530" t="s">
        <v>143</v>
      </c>
      <c r="N17" s="531"/>
      <c r="O17" s="531"/>
      <c r="P17" s="531"/>
      <c r="Q17" s="532"/>
      <c r="R17" s="533" t="s">
        <v>141</v>
      </c>
      <c r="S17" s="534"/>
      <c r="T17" s="534"/>
      <c r="U17" s="534"/>
      <c r="V17" s="535"/>
      <c r="W17" s="536" t="s">
        <v>144</v>
      </c>
      <c r="X17" s="478"/>
      <c r="Y17" s="478"/>
      <c r="Z17" s="478"/>
      <c r="AA17" s="478"/>
      <c r="AB17" s="479"/>
      <c r="AC17" s="431">
        <v>243</v>
      </c>
      <c r="AD17" s="432"/>
      <c r="AE17" s="432"/>
      <c r="AF17" s="432"/>
      <c r="AG17" s="433"/>
      <c r="AH17" s="431">
        <v>226</v>
      </c>
      <c r="AI17" s="432"/>
      <c r="AJ17" s="432"/>
      <c r="AK17" s="432"/>
      <c r="AL17" s="434"/>
      <c r="AM17" s="514"/>
      <c r="AN17" s="429"/>
      <c r="AO17" s="429"/>
      <c r="AP17" s="429"/>
      <c r="AQ17" s="429"/>
      <c r="AR17" s="429"/>
      <c r="AS17" s="429"/>
      <c r="AT17" s="430"/>
      <c r="AU17" s="502"/>
      <c r="AV17" s="503"/>
      <c r="AW17" s="503"/>
      <c r="AX17" s="503"/>
      <c r="AY17" s="435" t="s">
        <v>145</v>
      </c>
      <c r="AZ17" s="436"/>
      <c r="BA17" s="436"/>
      <c r="BB17" s="436"/>
      <c r="BC17" s="436"/>
      <c r="BD17" s="436"/>
      <c r="BE17" s="436"/>
      <c r="BF17" s="436"/>
      <c r="BG17" s="436"/>
      <c r="BH17" s="436"/>
      <c r="BI17" s="436"/>
      <c r="BJ17" s="436"/>
      <c r="BK17" s="436"/>
      <c r="BL17" s="436"/>
      <c r="BM17" s="437"/>
      <c r="BN17" s="455">
        <v>84181</v>
      </c>
      <c r="BO17" s="456"/>
      <c r="BP17" s="456"/>
      <c r="BQ17" s="456"/>
      <c r="BR17" s="456"/>
      <c r="BS17" s="456"/>
      <c r="BT17" s="456"/>
      <c r="BU17" s="457"/>
      <c r="BV17" s="455">
        <v>73722</v>
      </c>
      <c r="BW17" s="456"/>
      <c r="BX17" s="456"/>
      <c r="BY17" s="456"/>
      <c r="BZ17" s="456"/>
      <c r="CA17" s="456"/>
      <c r="CB17" s="456"/>
      <c r="CC17" s="457"/>
      <c r="CD17" s="194"/>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
      <c r="A18" s="181"/>
      <c r="B18" s="507" t="s">
        <v>146</v>
      </c>
      <c r="C18" s="508"/>
      <c r="D18" s="508"/>
      <c r="E18" s="509"/>
      <c r="F18" s="509"/>
      <c r="G18" s="509"/>
      <c r="H18" s="509"/>
      <c r="I18" s="509"/>
      <c r="J18" s="509"/>
      <c r="K18" s="509"/>
      <c r="L18" s="510">
        <v>7.65</v>
      </c>
      <c r="M18" s="510"/>
      <c r="N18" s="510"/>
      <c r="O18" s="510"/>
      <c r="P18" s="510"/>
      <c r="Q18" s="510"/>
      <c r="R18" s="511"/>
      <c r="S18" s="511"/>
      <c r="T18" s="511"/>
      <c r="U18" s="511"/>
      <c r="V18" s="512"/>
      <c r="W18" s="526"/>
      <c r="X18" s="527"/>
      <c r="Y18" s="527"/>
      <c r="Z18" s="527"/>
      <c r="AA18" s="527"/>
      <c r="AB18" s="537"/>
      <c r="AC18" s="419">
        <v>73.900000000000006</v>
      </c>
      <c r="AD18" s="420"/>
      <c r="AE18" s="420"/>
      <c r="AF18" s="420"/>
      <c r="AG18" s="513"/>
      <c r="AH18" s="419">
        <v>64.400000000000006</v>
      </c>
      <c r="AI18" s="420"/>
      <c r="AJ18" s="420"/>
      <c r="AK18" s="420"/>
      <c r="AL18" s="421"/>
      <c r="AM18" s="514"/>
      <c r="AN18" s="429"/>
      <c r="AO18" s="429"/>
      <c r="AP18" s="429"/>
      <c r="AQ18" s="429"/>
      <c r="AR18" s="429"/>
      <c r="AS18" s="429"/>
      <c r="AT18" s="430"/>
      <c r="AU18" s="502"/>
      <c r="AV18" s="503"/>
      <c r="AW18" s="503"/>
      <c r="AX18" s="503"/>
      <c r="AY18" s="435" t="s">
        <v>147</v>
      </c>
      <c r="AZ18" s="436"/>
      <c r="BA18" s="436"/>
      <c r="BB18" s="436"/>
      <c r="BC18" s="436"/>
      <c r="BD18" s="436"/>
      <c r="BE18" s="436"/>
      <c r="BF18" s="436"/>
      <c r="BG18" s="436"/>
      <c r="BH18" s="436"/>
      <c r="BI18" s="436"/>
      <c r="BJ18" s="436"/>
      <c r="BK18" s="436"/>
      <c r="BL18" s="436"/>
      <c r="BM18" s="437"/>
      <c r="BN18" s="455">
        <v>750671</v>
      </c>
      <c r="BO18" s="456"/>
      <c r="BP18" s="456"/>
      <c r="BQ18" s="456"/>
      <c r="BR18" s="456"/>
      <c r="BS18" s="456"/>
      <c r="BT18" s="456"/>
      <c r="BU18" s="457"/>
      <c r="BV18" s="455">
        <v>696207</v>
      </c>
      <c r="BW18" s="456"/>
      <c r="BX18" s="456"/>
      <c r="BY18" s="456"/>
      <c r="BZ18" s="456"/>
      <c r="CA18" s="456"/>
      <c r="CB18" s="456"/>
      <c r="CC18" s="457"/>
      <c r="CD18" s="194"/>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
      <c r="A19" s="181"/>
      <c r="B19" s="507" t="s">
        <v>148</v>
      </c>
      <c r="C19" s="508"/>
      <c r="D19" s="508"/>
      <c r="E19" s="509"/>
      <c r="F19" s="509"/>
      <c r="G19" s="509"/>
      <c r="H19" s="509"/>
      <c r="I19" s="509"/>
      <c r="J19" s="509"/>
      <c r="K19" s="509"/>
      <c r="L19" s="515">
        <v>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149</v>
      </c>
      <c r="AZ19" s="436"/>
      <c r="BA19" s="436"/>
      <c r="BB19" s="436"/>
      <c r="BC19" s="436"/>
      <c r="BD19" s="436"/>
      <c r="BE19" s="436"/>
      <c r="BF19" s="436"/>
      <c r="BG19" s="436"/>
      <c r="BH19" s="436"/>
      <c r="BI19" s="436"/>
      <c r="BJ19" s="436"/>
      <c r="BK19" s="436"/>
      <c r="BL19" s="436"/>
      <c r="BM19" s="437"/>
      <c r="BN19" s="455">
        <v>1490791</v>
      </c>
      <c r="BO19" s="456"/>
      <c r="BP19" s="456"/>
      <c r="BQ19" s="456"/>
      <c r="BR19" s="456"/>
      <c r="BS19" s="456"/>
      <c r="BT19" s="456"/>
      <c r="BU19" s="457"/>
      <c r="BV19" s="455">
        <v>1430415</v>
      </c>
      <c r="BW19" s="456"/>
      <c r="BX19" s="456"/>
      <c r="BY19" s="456"/>
      <c r="BZ19" s="456"/>
      <c r="CA19" s="456"/>
      <c r="CB19" s="456"/>
      <c r="CC19" s="457"/>
      <c r="CD19" s="194"/>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
      <c r="A20" s="181"/>
      <c r="B20" s="507" t="s">
        <v>150</v>
      </c>
      <c r="C20" s="508"/>
      <c r="D20" s="508"/>
      <c r="E20" s="509"/>
      <c r="F20" s="509"/>
      <c r="G20" s="509"/>
      <c r="H20" s="509"/>
      <c r="I20" s="509"/>
      <c r="J20" s="509"/>
      <c r="K20" s="509"/>
      <c r="L20" s="515">
        <v>378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194"/>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
      <c r="A21" s="181"/>
      <c r="B21" s="504" t="s">
        <v>151</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194"/>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15">
      <c r="A22" s="181"/>
      <c r="B22" s="468" t="s">
        <v>152</v>
      </c>
      <c r="C22" s="469"/>
      <c r="D22" s="470"/>
      <c r="E22" s="477" t="s">
        <v>1</v>
      </c>
      <c r="F22" s="478"/>
      <c r="G22" s="478"/>
      <c r="H22" s="478"/>
      <c r="I22" s="478"/>
      <c r="J22" s="478"/>
      <c r="K22" s="479"/>
      <c r="L22" s="477" t="s">
        <v>153</v>
      </c>
      <c r="M22" s="478"/>
      <c r="N22" s="478"/>
      <c r="O22" s="478"/>
      <c r="P22" s="479"/>
      <c r="Q22" s="483" t="s">
        <v>154</v>
      </c>
      <c r="R22" s="484"/>
      <c r="S22" s="484"/>
      <c r="T22" s="484"/>
      <c r="U22" s="484"/>
      <c r="V22" s="485"/>
      <c r="W22" s="489" t="s">
        <v>155</v>
      </c>
      <c r="X22" s="469"/>
      <c r="Y22" s="470"/>
      <c r="Z22" s="477" t="s">
        <v>1</v>
      </c>
      <c r="AA22" s="478"/>
      <c r="AB22" s="478"/>
      <c r="AC22" s="478"/>
      <c r="AD22" s="478"/>
      <c r="AE22" s="478"/>
      <c r="AF22" s="478"/>
      <c r="AG22" s="479"/>
      <c r="AH22" s="494" t="s">
        <v>156</v>
      </c>
      <c r="AI22" s="478"/>
      <c r="AJ22" s="478"/>
      <c r="AK22" s="478"/>
      <c r="AL22" s="479"/>
      <c r="AM22" s="494" t="s">
        <v>157</v>
      </c>
      <c r="AN22" s="495"/>
      <c r="AO22" s="495"/>
      <c r="AP22" s="495"/>
      <c r="AQ22" s="495"/>
      <c r="AR22" s="496"/>
      <c r="AS22" s="483" t="s">
        <v>154</v>
      </c>
      <c r="AT22" s="484"/>
      <c r="AU22" s="484"/>
      <c r="AV22" s="484"/>
      <c r="AW22" s="484"/>
      <c r="AX22" s="500"/>
      <c r="AY22" s="447" t="s">
        <v>158</v>
      </c>
      <c r="AZ22" s="448"/>
      <c r="BA22" s="448"/>
      <c r="BB22" s="448"/>
      <c r="BC22" s="448"/>
      <c r="BD22" s="448"/>
      <c r="BE22" s="448"/>
      <c r="BF22" s="448"/>
      <c r="BG22" s="448"/>
      <c r="BH22" s="448"/>
      <c r="BI22" s="448"/>
      <c r="BJ22" s="448"/>
      <c r="BK22" s="448"/>
      <c r="BL22" s="448"/>
      <c r="BM22" s="449"/>
      <c r="BN22" s="450">
        <v>2445642</v>
      </c>
      <c r="BO22" s="451"/>
      <c r="BP22" s="451"/>
      <c r="BQ22" s="451"/>
      <c r="BR22" s="451"/>
      <c r="BS22" s="451"/>
      <c r="BT22" s="451"/>
      <c r="BU22" s="452"/>
      <c r="BV22" s="450">
        <v>2424554</v>
      </c>
      <c r="BW22" s="451"/>
      <c r="BX22" s="451"/>
      <c r="BY22" s="451"/>
      <c r="BZ22" s="451"/>
      <c r="CA22" s="451"/>
      <c r="CB22" s="451"/>
      <c r="CC22" s="452"/>
      <c r="CD22" s="194"/>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15">
      <c r="A23" s="181"/>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159</v>
      </c>
      <c r="AZ23" s="436"/>
      <c r="BA23" s="436"/>
      <c r="BB23" s="436"/>
      <c r="BC23" s="436"/>
      <c r="BD23" s="436"/>
      <c r="BE23" s="436"/>
      <c r="BF23" s="436"/>
      <c r="BG23" s="436"/>
      <c r="BH23" s="436"/>
      <c r="BI23" s="436"/>
      <c r="BJ23" s="436"/>
      <c r="BK23" s="436"/>
      <c r="BL23" s="436"/>
      <c r="BM23" s="437"/>
      <c r="BN23" s="455">
        <v>2096981</v>
      </c>
      <c r="BO23" s="456"/>
      <c r="BP23" s="456"/>
      <c r="BQ23" s="456"/>
      <c r="BR23" s="456"/>
      <c r="BS23" s="456"/>
      <c r="BT23" s="456"/>
      <c r="BU23" s="457"/>
      <c r="BV23" s="455">
        <v>2058575</v>
      </c>
      <c r="BW23" s="456"/>
      <c r="BX23" s="456"/>
      <c r="BY23" s="456"/>
      <c r="BZ23" s="456"/>
      <c r="CA23" s="456"/>
      <c r="CB23" s="456"/>
      <c r="CC23" s="457"/>
      <c r="CD23" s="194"/>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
      <c r="A24" s="181"/>
      <c r="B24" s="471"/>
      <c r="C24" s="472"/>
      <c r="D24" s="473"/>
      <c r="E24" s="428" t="s">
        <v>160</v>
      </c>
      <c r="F24" s="429"/>
      <c r="G24" s="429"/>
      <c r="H24" s="429"/>
      <c r="I24" s="429"/>
      <c r="J24" s="429"/>
      <c r="K24" s="430"/>
      <c r="L24" s="431">
        <v>1</v>
      </c>
      <c r="M24" s="432"/>
      <c r="N24" s="432"/>
      <c r="O24" s="432"/>
      <c r="P24" s="433"/>
      <c r="Q24" s="431">
        <v>6370</v>
      </c>
      <c r="R24" s="432"/>
      <c r="S24" s="432"/>
      <c r="T24" s="432"/>
      <c r="U24" s="432"/>
      <c r="V24" s="433"/>
      <c r="W24" s="490"/>
      <c r="X24" s="472"/>
      <c r="Y24" s="473"/>
      <c r="Z24" s="428" t="s">
        <v>161</v>
      </c>
      <c r="AA24" s="429"/>
      <c r="AB24" s="429"/>
      <c r="AC24" s="429"/>
      <c r="AD24" s="429"/>
      <c r="AE24" s="429"/>
      <c r="AF24" s="429"/>
      <c r="AG24" s="430"/>
      <c r="AH24" s="431">
        <v>27</v>
      </c>
      <c r="AI24" s="432"/>
      <c r="AJ24" s="432"/>
      <c r="AK24" s="432"/>
      <c r="AL24" s="433"/>
      <c r="AM24" s="431">
        <v>72684</v>
      </c>
      <c r="AN24" s="432"/>
      <c r="AO24" s="432"/>
      <c r="AP24" s="432"/>
      <c r="AQ24" s="432"/>
      <c r="AR24" s="433"/>
      <c r="AS24" s="431">
        <v>2692</v>
      </c>
      <c r="AT24" s="432"/>
      <c r="AU24" s="432"/>
      <c r="AV24" s="432"/>
      <c r="AW24" s="432"/>
      <c r="AX24" s="434"/>
      <c r="AY24" s="422" t="s">
        <v>162</v>
      </c>
      <c r="AZ24" s="423"/>
      <c r="BA24" s="423"/>
      <c r="BB24" s="423"/>
      <c r="BC24" s="423"/>
      <c r="BD24" s="423"/>
      <c r="BE24" s="423"/>
      <c r="BF24" s="423"/>
      <c r="BG24" s="423"/>
      <c r="BH24" s="423"/>
      <c r="BI24" s="423"/>
      <c r="BJ24" s="423"/>
      <c r="BK24" s="423"/>
      <c r="BL24" s="423"/>
      <c r="BM24" s="424"/>
      <c r="BN24" s="455">
        <v>2161746</v>
      </c>
      <c r="BO24" s="456"/>
      <c r="BP24" s="456"/>
      <c r="BQ24" s="456"/>
      <c r="BR24" s="456"/>
      <c r="BS24" s="456"/>
      <c r="BT24" s="456"/>
      <c r="BU24" s="457"/>
      <c r="BV24" s="455">
        <v>2106336</v>
      </c>
      <c r="BW24" s="456"/>
      <c r="BX24" s="456"/>
      <c r="BY24" s="456"/>
      <c r="BZ24" s="456"/>
      <c r="CA24" s="456"/>
      <c r="CB24" s="456"/>
      <c r="CC24" s="457"/>
      <c r="CD24" s="194"/>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15">
      <c r="A25" s="181"/>
      <c r="B25" s="471"/>
      <c r="C25" s="472"/>
      <c r="D25" s="473"/>
      <c r="E25" s="428" t="s">
        <v>163</v>
      </c>
      <c r="F25" s="429"/>
      <c r="G25" s="429"/>
      <c r="H25" s="429"/>
      <c r="I25" s="429"/>
      <c r="J25" s="429"/>
      <c r="K25" s="430"/>
      <c r="L25" s="431">
        <v>1</v>
      </c>
      <c r="M25" s="432"/>
      <c r="N25" s="432"/>
      <c r="O25" s="432"/>
      <c r="P25" s="433"/>
      <c r="Q25" s="431">
        <v>5320</v>
      </c>
      <c r="R25" s="432"/>
      <c r="S25" s="432"/>
      <c r="T25" s="432"/>
      <c r="U25" s="432"/>
      <c r="V25" s="433"/>
      <c r="W25" s="490"/>
      <c r="X25" s="472"/>
      <c r="Y25" s="473"/>
      <c r="Z25" s="428" t="s">
        <v>164</v>
      </c>
      <c r="AA25" s="429"/>
      <c r="AB25" s="429"/>
      <c r="AC25" s="429"/>
      <c r="AD25" s="429"/>
      <c r="AE25" s="429"/>
      <c r="AF25" s="429"/>
      <c r="AG25" s="430"/>
      <c r="AH25" s="431" t="s">
        <v>122</v>
      </c>
      <c r="AI25" s="432"/>
      <c r="AJ25" s="432"/>
      <c r="AK25" s="432"/>
      <c r="AL25" s="433"/>
      <c r="AM25" s="431" t="s">
        <v>122</v>
      </c>
      <c r="AN25" s="432"/>
      <c r="AO25" s="432"/>
      <c r="AP25" s="432"/>
      <c r="AQ25" s="432"/>
      <c r="AR25" s="433"/>
      <c r="AS25" s="431" t="s">
        <v>122</v>
      </c>
      <c r="AT25" s="432"/>
      <c r="AU25" s="432"/>
      <c r="AV25" s="432"/>
      <c r="AW25" s="432"/>
      <c r="AX25" s="434"/>
      <c r="AY25" s="447" t="s">
        <v>165</v>
      </c>
      <c r="AZ25" s="448"/>
      <c r="BA25" s="448"/>
      <c r="BB25" s="448"/>
      <c r="BC25" s="448"/>
      <c r="BD25" s="448"/>
      <c r="BE25" s="448"/>
      <c r="BF25" s="448"/>
      <c r="BG25" s="448"/>
      <c r="BH25" s="448"/>
      <c r="BI25" s="448"/>
      <c r="BJ25" s="448"/>
      <c r="BK25" s="448"/>
      <c r="BL25" s="448"/>
      <c r="BM25" s="449"/>
      <c r="BN25" s="450" t="s">
        <v>122</v>
      </c>
      <c r="BO25" s="451"/>
      <c r="BP25" s="451"/>
      <c r="BQ25" s="451"/>
      <c r="BR25" s="451"/>
      <c r="BS25" s="451"/>
      <c r="BT25" s="451"/>
      <c r="BU25" s="452"/>
      <c r="BV25" s="450" t="s">
        <v>122</v>
      </c>
      <c r="BW25" s="451"/>
      <c r="BX25" s="451"/>
      <c r="BY25" s="451"/>
      <c r="BZ25" s="451"/>
      <c r="CA25" s="451"/>
      <c r="CB25" s="451"/>
      <c r="CC25" s="452"/>
      <c r="CD25" s="194"/>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15">
      <c r="A26" s="181"/>
      <c r="B26" s="471"/>
      <c r="C26" s="472"/>
      <c r="D26" s="473"/>
      <c r="E26" s="428" t="s">
        <v>166</v>
      </c>
      <c r="F26" s="429"/>
      <c r="G26" s="429"/>
      <c r="H26" s="429"/>
      <c r="I26" s="429"/>
      <c r="J26" s="429"/>
      <c r="K26" s="430"/>
      <c r="L26" s="431">
        <v>1</v>
      </c>
      <c r="M26" s="432"/>
      <c r="N26" s="432"/>
      <c r="O26" s="432"/>
      <c r="P26" s="433"/>
      <c r="Q26" s="431">
        <v>4980</v>
      </c>
      <c r="R26" s="432"/>
      <c r="S26" s="432"/>
      <c r="T26" s="432"/>
      <c r="U26" s="432"/>
      <c r="V26" s="433"/>
      <c r="W26" s="490"/>
      <c r="X26" s="472"/>
      <c r="Y26" s="473"/>
      <c r="Z26" s="428" t="s">
        <v>167</v>
      </c>
      <c r="AA26" s="466"/>
      <c r="AB26" s="466"/>
      <c r="AC26" s="466"/>
      <c r="AD26" s="466"/>
      <c r="AE26" s="466"/>
      <c r="AF26" s="466"/>
      <c r="AG26" s="467"/>
      <c r="AH26" s="431" t="s">
        <v>122</v>
      </c>
      <c r="AI26" s="432"/>
      <c r="AJ26" s="432"/>
      <c r="AK26" s="432"/>
      <c r="AL26" s="433"/>
      <c r="AM26" s="431" t="s">
        <v>122</v>
      </c>
      <c r="AN26" s="432"/>
      <c r="AO26" s="432"/>
      <c r="AP26" s="432"/>
      <c r="AQ26" s="432"/>
      <c r="AR26" s="433"/>
      <c r="AS26" s="431" t="s">
        <v>122</v>
      </c>
      <c r="AT26" s="432"/>
      <c r="AU26" s="432"/>
      <c r="AV26" s="432"/>
      <c r="AW26" s="432"/>
      <c r="AX26" s="434"/>
      <c r="AY26" s="464" t="s">
        <v>168</v>
      </c>
      <c r="AZ26" s="409"/>
      <c r="BA26" s="409"/>
      <c r="BB26" s="409"/>
      <c r="BC26" s="409"/>
      <c r="BD26" s="409"/>
      <c r="BE26" s="409"/>
      <c r="BF26" s="409"/>
      <c r="BG26" s="409"/>
      <c r="BH26" s="409"/>
      <c r="BI26" s="409"/>
      <c r="BJ26" s="409"/>
      <c r="BK26" s="409"/>
      <c r="BL26" s="409"/>
      <c r="BM26" s="465"/>
      <c r="BN26" s="455" t="s">
        <v>122</v>
      </c>
      <c r="BO26" s="456"/>
      <c r="BP26" s="456"/>
      <c r="BQ26" s="456"/>
      <c r="BR26" s="456"/>
      <c r="BS26" s="456"/>
      <c r="BT26" s="456"/>
      <c r="BU26" s="457"/>
      <c r="BV26" s="455" t="s">
        <v>122</v>
      </c>
      <c r="BW26" s="456"/>
      <c r="BX26" s="456"/>
      <c r="BY26" s="456"/>
      <c r="BZ26" s="456"/>
      <c r="CA26" s="456"/>
      <c r="CB26" s="456"/>
      <c r="CC26" s="457"/>
      <c r="CD26" s="194"/>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
      <c r="A27" s="181"/>
      <c r="B27" s="471"/>
      <c r="C27" s="472"/>
      <c r="D27" s="473"/>
      <c r="E27" s="428" t="s">
        <v>169</v>
      </c>
      <c r="F27" s="429"/>
      <c r="G27" s="429"/>
      <c r="H27" s="429"/>
      <c r="I27" s="429"/>
      <c r="J27" s="429"/>
      <c r="K27" s="430"/>
      <c r="L27" s="431">
        <v>1</v>
      </c>
      <c r="M27" s="432"/>
      <c r="N27" s="432"/>
      <c r="O27" s="432"/>
      <c r="P27" s="433"/>
      <c r="Q27" s="431">
        <v>2380</v>
      </c>
      <c r="R27" s="432"/>
      <c r="S27" s="432"/>
      <c r="T27" s="432"/>
      <c r="U27" s="432"/>
      <c r="V27" s="433"/>
      <c r="W27" s="490"/>
      <c r="X27" s="472"/>
      <c r="Y27" s="473"/>
      <c r="Z27" s="428" t="s">
        <v>170</v>
      </c>
      <c r="AA27" s="429"/>
      <c r="AB27" s="429"/>
      <c r="AC27" s="429"/>
      <c r="AD27" s="429"/>
      <c r="AE27" s="429"/>
      <c r="AF27" s="429"/>
      <c r="AG27" s="430"/>
      <c r="AH27" s="431">
        <v>2</v>
      </c>
      <c r="AI27" s="432"/>
      <c r="AJ27" s="432"/>
      <c r="AK27" s="432"/>
      <c r="AL27" s="433"/>
      <c r="AM27" s="431" t="s">
        <v>171</v>
      </c>
      <c r="AN27" s="432"/>
      <c r="AO27" s="432"/>
      <c r="AP27" s="432"/>
      <c r="AQ27" s="432"/>
      <c r="AR27" s="433"/>
      <c r="AS27" s="431" t="s">
        <v>171</v>
      </c>
      <c r="AT27" s="432"/>
      <c r="AU27" s="432"/>
      <c r="AV27" s="432"/>
      <c r="AW27" s="432"/>
      <c r="AX27" s="434"/>
      <c r="AY27" s="461" t="s">
        <v>172</v>
      </c>
      <c r="AZ27" s="462"/>
      <c r="BA27" s="462"/>
      <c r="BB27" s="462"/>
      <c r="BC27" s="462"/>
      <c r="BD27" s="462"/>
      <c r="BE27" s="462"/>
      <c r="BF27" s="462"/>
      <c r="BG27" s="462"/>
      <c r="BH27" s="462"/>
      <c r="BI27" s="462"/>
      <c r="BJ27" s="462"/>
      <c r="BK27" s="462"/>
      <c r="BL27" s="462"/>
      <c r="BM27" s="463"/>
      <c r="BN27" s="458" t="s">
        <v>122</v>
      </c>
      <c r="BO27" s="459"/>
      <c r="BP27" s="459"/>
      <c r="BQ27" s="459"/>
      <c r="BR27" s="459"/>
      <c r="BS27" s="459"/>
      <c r="BT27" s="459"/>
      <c r="BU27" s="460"/>
      <c r="BV27" s="458" t="s">
        <v>122</v>
      </c>
      <c r="BW27" s="459"/>
      <c r="BX27" s="459"/>
      <c r="BY27" s="459"/>
      <c r="BZ27" s="459"/>
      <c r="CA27" s="459"/>
      <c r="CB27" s="459"/>
      <c r="CC27" s="460"/>
      <c r="CD27" s="196"/>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15">
      <c r="A28" s="181"/>
      <c r="B28" s="471"/>
      <c r="C28" s="472"/>
      <c r="D28" s="473"/>
      <c r="E28" s="428" t="s">
        <v>173</v>
      </c>
      <c r="F28" s="429"/>
      <c r="G28" s="429"/>
      <c r="H28" s="429"/>
      <c r="I28" s="429"/>
      <c r="J28" s="429"/>
      <c r="K28" s="430"/>
      <c r="L28" s="431">
        <v>1</v>
      </c>
      <c r="M28" s="432"/>
      <c r="N28" s="432"/>
      <c r="O28" s="432"/>
      <c r="P28" s="433"/>
      <c r="Q28" s="431">
        <v>1970</v>
      </c>
      <c r="R28" s="432"/>
      <c r="S28" s="432"/>
      <c r="T28" s="432"/>
      <c r="U28" s="432"/>
      <c r="V28" s="433"/>
      <c r="W28" s="490"/>
      <c r="X28" s="472"/>
      <c r="Y28" s="473"/>
      <c r="Z28" s="428" t="s">
        <v>174</v>
      </c>
      <c r="AA28" s="429"/>
      <c r="AB28" s="429"/>
      <c r="AC28" s="429"/>
      <c r="AD28" s="429"/>
      <c r="AE28" s="429"/>
      <c r="AF28" s="429"/>
      <c r="AG28" s="430"/>
      <c r="AH28" s="431" t="s">
        <v>122</v>
      </c>
      <c r="AI28" s="432"/>
      <c r="AJ28" s="432"/>
      <c r="AK28" s="432"/>
      <c r="AL28" s="433"/>
      <c r="AM28" s="431" t="s">
        <v>122</v>
      </c>
      <c r="AN28" s="432"/>
      <c r="AO28" s="432"/>
      <c r="AP28" s="432"/>
      <c r="AQ28" s="432"/>
      <c r="AR28" s="433"/>
      <c r="AS28" s="431" t="s">
        <v>122</v>
      </c>
      <c r="AT28" s="432"/>
      <c r="AU28" s="432"/>
      <c r="AV28" s="432"/>
      <c r="AW28" s="432"/>
      <c r="AX28" s="434"/>
      <c r="AY28" s="438" t="s">
        <v>175</v>
      </c>
      <c r="AZ28" s="439"/>
      <c r="BA28" s="439"/>
      <c r="BB28" s="440"/>
      <c r="BC28" s="447" t="s">
        <v>46</v>
      </c>
      <c r="BD28" s="448"/>
      <c r="BE28" s="448"/>
      <c r="BF28" s="448"/>
      <c r="BG28" s="448"/>
      <c r="BH28" s="448"/>
      <c r="BI28" s="448"/>
      <c r="BJ28" s="448"/>
      <c r="BK28" s="448"/>
      <c r="BL28" s="448"/>
      <c r="BM28" s="449"/>
      <c r="BN28" s="450">
        <v>594117</v>
      </c>
      <c r="BO28" s="451"/>
      <c r="BP28" s="451"/>
      <c r="BQ28" s="451"/>
      <c r="BR28" s="451"/>
      <c r="BS28" s="451"/>
      <c r="BT28" s="451"/>
      <c r="BU28" s="452"/>
      <c r="BV28" s="450">
        <v>490425</v>
      </c>
      <c r="BW28" s="451"/>
      <c r="BX28" s="451"/>
      <c r="BY28" s="451"/>
      <c r="BZ28" s="451"/>
      <c r="CA28" s="451"/>
      <c r="CB28" s="451"/>
      <c r="CC28" s="452"/>
      <c r="CD28" s="194"/>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15">
      <c r="A29" s="181"/>
      <c r="B29" s="471"/>
      <c r="C29" s="472"/>
      <c r="D29" s="473"/>
      <c r="E29" s="428" t="s">
        <v>176</v>
      </c>
      <c r="F29" s="429"/>
      <c r="G29" s="429"/>
      <c r="H29" s="429"/>
      <c r="I29" s="429"/>
      <c r="J29" s="429"/>
      <c r="K29" s="430"/>
      <c r="L29" s="431">
        <v>5</v>
      </c>
      <c r="M29" s="432"/>
      <c r="N29" s="432"/>
      <c r="O29" s="432"/>
      <c r="P29" s="433"/>
      <c r="Q29" s="431">
        <v>1850</v>
      </c>
      <c r="R29" s="432"/>
      <c r="S29" s="432"/>
      <c r="T29" s="432"/>
      <c r="U29" s="432"/>
      <c r="V29" s="433"/>
      <c r="W29" s="491"/>
      <c r="X29" s="492"/>
      <c r="Y29" s="493"/>
      <c r="Z29" s="428" t="s">
        <v>177</v>
      </c>
      <c r="AA29" s="429"/>
      <c r="AB29" s="429"/>
      <c r="AC29" s="429"/>
      <c r="AD29" s="429"/>
      <c r="AE29" s="429"/>
      <c r="AF29" s="429"/>
      <c r="AG29" s="430"/>
      <c r="AH29" s="431">
        <v>29</v>
      </c>
      <c r="AI29" s="432"/>
      <c r="AJ29" s="432"/>
      <c r="AK29" s="432"/>
      <c r="AL29" s="433"/>
      <c r="AM29" s="431">
        <v>77978</v>
      </c>
      <c r="AN29" s="432"/>
      <c r="AO29" s="432"/>
      <c r="AP29" s="432"/>
      <c r="AQ29" s="432"/>
      <c r="AR29" s="433"/>
      <c r="AS29" s="431">
        <v>2689</v>
      </c>
      <c r="AT29" s="432"/>
      <c r="AU29" s="432"/>
      <c r="AV29" s="432"/>
      <c r="AW29" s="432"/>
      <c r="AX29" s="434"/>
      <c r="AY29" s="441"/>
      <c r="AZ29" s="442"/>
      <c r="BA29" s="442"/>
      <c r="BB29" s="443"/>
      <c r="BC29" s="435" t="s">
        <v>178</v>
      </c>
      <c r="BD29" s="436"/>
      <c r="BE29" s="436"/>
      <c r="BF29" s="436"/>
      <c r="BG29" s="436"/>
      <c r="BH29" s="436"/>
      <c r="BI29" s="436"/>
      <c r="BJ29" s="436"/>
      <c r="BK29" s="436"/>
      <c r="BL29" s="436"/>
      <c r="BM29" s="437"/>
      <c r="BN29" s="455">
        <v>14408</v>
      </c>
      <c r="BO29" s="456"/>
      <c r="BP29" s="456"/>
      <c r="BQ29" s="456"/>
      <c r="BR29" s="456"/>
      <c r="BS29" s="456"/>
      <c r="BT29" s="456"/>
      <c r="BU29" s="457"/>
      <c r="BV29" s="455">
        <v>14408</v>
      </c>
      <c r="BW29" s="456"/>
      <c r="BX29" s="456"/>
      <c r="BY29" s="456"/>
      <c r="BZ29" s="456"/>
      <c r="CA29" s="456"/>
      <c r="CB29" s="456"/>
      <c r="CC29" s="457"/>
      <c r="CD29" s="196"/>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
      <c r="A30" s="181"/>
      <c r="B30" s="474"/>
      <c r="C30" s="475"/>
      <c r="D30" s="476"/>
      <c r="E30" s="410"/>
      <c r="F30" s="411"/>
      <c r="G30" s="411"/>
      <c r="H30" s="411"/>
      <c r="I30" s="411"/>
      <c r="J30" s="411"/>
      <c r="K30" s="412"/>
      <c r="L30" s="413"/>
      <c r="M30" s="414"/>
      <c r="N30" s="414"/>
      <c r="O30" s="414"/>
      <c r="P30" s="415"/>
      <c r="Q30" s="413"/>
      <c r="R30" s="414"/>
      <c r="S30" s="414"/>
      <c r="T30" s="414"/>
      <c r="U30" s="414"/>
      <c r="V30" s="415"/>
      <c r="W30" s="416" t="s">
        <v>179</v>
      </c>
      <c r="X30" s="417"/>
      <c r="Y30" s="417"/>
      <c r="Z30" s="417"/>
      <c r="AA30" s="417"/>
      <c r="AB30" s="417"/>
      <c r="AC30" s="417"/>
      <c r="AD30" s="417"/>
      <c r="AE30" s="417"/>
      <c r="AF30" s="417"/>
      <c r="AG30" s="418"/>
      <c r="AH30" s="419">
        <v>90.2</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48</v>
      </c>
      <c r="BD30" s="423"/>
      <c r="BE30" s="423"/>
      <c r="BF30" s="423"/>
      <c r="BG30" s="423"/>
      <c r="BH30" s="423"/>
      <c r="BI30" s="423"/>
      <c r="BJ30" s="423"/>
      <c r="BK30" s="423"/>
      <c r="BL30" s="423"/>
      <c r="BM30" s="424"/>
      <c r="BN30" s="458">
        <v>89666</v>
      </c>
      <c r="BO30" s="459"/>
      <c r="BP30" s="459"/>
      <c r="BQ30" s="459"/>
      <c r="BR30" s="459"/>
      <c r="BS30" s="459"/>
      <c r="BT30" s="459"/>
      <c r="BU30" s="460"/>
      <c r="BV30" s="458">
        <v>156561</v>
      </c>
      <c r="BW30" s="459"/>
      <c r="BX30" s="459"/>
      <c r="BY30" s="459"/>
      <c r="BZ30" s="459"/>
      <c r="CA30" s="459"/>
      <c r="CB30" s="459"/>
      <c r="CC30" s="46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08" t="s">
        <v>180</v>
      </c>
      <c r="D32" s="408"/>
      <c r="E32" s="408"/>
      <c r="F32" s="408"/>
      <c r="G32" s="408"/>
      <c r="H32" s="408"/>
      <c r="I32" s="408"/>
      <c r="J32" s="408"/>
      <c r="K32" s="408"/>
      <c r="L32" s="408"/>
      <c r="M32" s="408"/>
      <c r="N32" s="408"/>
      <c r="O32" s="408"/>
      <c r="P32" s="408"/>
      <c r="Q32" s="408"/>
      <c r="R32" s="408"/>
      <c r="S32" s="408"/>
      <c r="U32" s="409" t="s">
        <v>181</v>
      </c>
      <c r="V32" s="409"/>
      <c r="W32" s="409"/>
      <c r="X32" s="409"/>
      <c r="Y32" s="409"/>
      <c r="Z32" s="409"/>
      <c r="AA32" s="409"/>
      <c r="AB32" s="409"/>
      <c r="AC32" s="409"/>
      <c r="AD32" s="409"/>
      <c r="AE32" s="409"/>
      <c r="AF32" s="409"/>
      <c r="AG32" s="409"/>
      <c r="AH32" s="409"/>
      <c r="AI32" s="409"/>
      <c r="AJ32" s="409"/>
      <c r="AK32" s="409"/>
      <c r="AM32" s="409" t="s">
        <v>182</v>
      </c>
      <c r="AN32" s="409"/>
      <c r="AO32" s="409"/>
      <c r="AP32" s="409"/>
      <c r="AQ32" s="409"/>
      <c r="AR32" s="409"/>
      <c r="AS32" s="409"/>
      <c r="AT32" s="409"/>
      <c r="AU32" s="409"/>
      <c r="AV32" s="409"/>
      <c r="AW32" s="409"/>
      <c r="AX32" s="409"/>
      <c r="AY32" s="409"/>
      <c r="AZ32" s="409"/>
      <c r="BA32" s="409"/>
      <c r="BB32" s="409"/>
      <c r="BC32" s="409"/>
      <c r="BE32" s="409" t="s">
        <v>183</v>
      </c>
      <c r="BF32" s="409"/>
      <c r="BG32" s="409"/>
      <c r="BH32" s="409"/>
      <c r="BI32" s="409"/>
      <c r="BJ32" s="409"/>
      <c r="BK32" s="409"/>
      <c r="BL32" s="409"/>
      <c r="BM32" s="409"/>
      <c r="BN32" s="409"/>
      <c r="BO32" s="409"/>
      <c r="BP32" s="409"/>
      <c r="BQ32" s="409"/>
      <c r="BR32" s="409"/>
      <c r="BS32" s="409"/>
      <c r="BT32" s="409"/>
      <c r="BU32" s="409"/>
      <c r="BW32" s="409" t="s">
        <v>184</v>
      </c>
      <c r="BX32" s="409"/>
      <c r="BY32" s="409"/>
      <c r="BZ32" s="409"/>
      <c r="CA32" s="409"/>
      <c r="CB32" s="409"/>
      <c r="CC32" s="409"/>
      <c r="CD32" s="409"/>
      <c r="CE32" s="409"/>
      <c r="CF32" s="409"/>
      <c r="CG32" s="409"/>
      <c r="CH32" s="409"/>
      <c r="CI32" s="409"/>
      <c r="CJ32" s="409"/>
      <c r="CK32" s="409"/>
      <c r="CL32" s="409"/>
      <c r="CM32" s="409"/>
      <c r="CO32" s="409" t="s">
        <v>185</v>
      </c>
      <c r="CP32" s="409"/>
      <c r="CQ32" s="409"/>
      <c r="CR32" s="409"/>
      <c r="CS32" s="409"/>
      <c r="CT32" s="409"/>
      <c r="CU32" s="409"/>
      <c r="CV32" s="409"/>
      <c r="CW32" s="409"/>
      <c r="CX32" s="409"/>
      <c r="CY32" s="409"/>
      <c r="CZ32" s="409"/>
      <c r="DA32" s="409"/>
      <c r="DB32" s="409"/>
      <c r="DC32" s="409"/>
      <c r="DD32" s="409"/>
      <c r="DE32" s="409"/>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4</v>
      </c>
      <c r="BF34" s="403"/>
      <c r="BG34" s="404" t="str">
        <f>IF('各会計、関係団体の財政状況及び健全化判断比率'!B30="","",'各会計、関係団体の財政状況及び健全化判断比率'!B30)</f>
        <v>簡易水道事業特別会計</v>
      </c>
      <c r="BH34" s="404"/>
      <c r="BI34" s="404"/>
      <c r="BJ34" s="404"/>
      <c r="BK34" s="404"/>
      <c r="BL34" s="404"/>
      <c r="BM34" s="404"/>
      <c r="BN34" s="404"/>
      <c r="BO34" s="404"/>
      <c r="BP34" s="404"/>
      <c r="BQ34" s="404"/>
      <c r="BR34" s="404"/>
      <c r="BS34" s="404"/>
      <c r="BT34" s="404"/>
      <c r="BU34" s="404"/>
      <c r="BV34" s="181"/>
      <c r="BW34" s="403" t="str">
        <f>IF(BY34="","",MAX(C34:D43,U34:V43,AM34:AN43,BE34:BF43)+1)</f>
        <v/>
      </c>
      <c r="BX34" s="403"/>
      <c r="BY34" s="404" t="str">
        <f>IF('各会計、関係団体の財政状況及び健全化判断比率'!B68="","",'各会計、関係団体の財政状況及び健全化判断比率'!B68)</f>
        <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5</v>
      </c>
      <c r="BF35" s="403"/>
      <c r="BG35" s="404" t="str">
        <f>IF('各会計、関係団体の財政状況及び健全化判断比率'!B31="","",'各会計、関係団体の財政状況及び健全化判断比率'!B31)</f>
        <v>航路事業特別会計</v>
      </c>
      <c r="BH35" s="404"/>
      <c r="BI35" s="404"/>
      <c r="BJ35" s="404"/>
      <c r="BK35" s="404"/>
      <c r="BL35" s="404"/>
      <c r="BM35" s="404"/>
      <c r="BN35" s="404"/>
      <c r="BO35" s="404"/>
      <c r="BP35" s="404"/>
      <c r="BQ35" s="404"/>
      <c r="BR35" s="404"/>
      <c r="BS35" s="404"/>
      <c r="BT35" s="404"/>
      <c r="BU35" s="404"/>
      <c r="BV35" s="181"/>
      <c r="BW35" s="403" t="str">
        <f t="shared" ref="BW35:BW43" si="2">IF(BY35="","",BW34+1)</f>
        <v/>
      </c>
      <c r="BX35" s="403"/>
      <c r="BY35" s="404" t="str">
        <f>IF('各会計、関係団体の財政状況及び健全化判断比率'!B69="","",'各会計、関係団体の財政状況及び健全化判断比率'!B69)</f>
        <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6</v>
      </c>
      <c r="BF36" s="403"/>
      <c r="BG36" s="404" t="str">
        <f>IF('各会計、関係団体の財政状況及び健全化判断比率'!B32="","",'各会計、関係団体の財政状況及び健全化判断比率'!B32)</f>
        <v>農業集落排水事業特別会計</v>
      </c>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7</v>
      </c>
      <c r="BF37" s="403"/>
      <c r="BG37" s="404" t="str">
        <f>IF('各会計、関係団体の財政状況及び健全化判断比率'!B33="","",'各会計、関係団体の財政状況及び健全化判断比率'!B33)</f>
        <v>村民牧場事業特別会計</v>
      </c>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eK4z4v3e8c9P3axTV9G5DMaC9mqrUQzXWdu50fLYnbkrKQxI5K7WHxRqIdOLw9lY8g/coII4aw9OEaQWwSlL3w==" saltValue="FN+jdFDoGb80PFLwxzN0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election activeCell="BN28" sqref="BN28:BU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18.34</v>
      </c>
      <c r="G34" s="33">
        <v>8.1199999999999992</v>
      </c>
      <c r="H34" s="33">
        <v>24.8</v>
      </c>
      <c r="I34" s="33">
        <v>39.78</v>
      </c>
      <c r="J34" s="34">
        <v>35.630000000000003</v>
      </c>
      <c r="K34" s="22"/>
      <c r="L34" s="22"/>
      <c r="M34" s="22"/>
      <c r="N34" s="22"/>
      <c r="O34" s="22"/>
      <c r="P34" s="22"/>
    </row>
    <row r="35" spans="1:16" ht="39" customHeight="1" x14ac:dyDescent="0.15">
      <c r="A35" s="22"/>
      <c r="B35" s="35"/>
      <c r="C35" s="1181" t="s">
        <v>533</v>
      </c>
      <c r="D35" s="1182"/>
      <c r="E35" s="1183"/>
      <c r="F35" s="36">
        <v>2.65</v>
      </c>
      <c r="G35" s="37">
        <v>4.4000000000000004</v>
      </c>
      <c r="H35" s="37">
        <v>1.7</v>
      </c>
      <c r="I35" s="37">
        <v>17.440000000000001</v>
      </c>
      <c r="J35" s="38">
        <v>15.19</v>
      </c>
      <c r="K35" s="22"/>
      <c r="L35" s="22"/>
      <c r="M35" s="22"/>
      <c r="N35" s="22"/>
      <c r="O35" s="22"/>
      <c r="P35" s="22"/>
    </row>
    <row r="36" spans="1:16" ht="39" customHeight="1" x14ac:dyDescent="0.15">
      <c r="A36" s="22"/>
      <c r="B36" s="35"/>
      <c r="C36" s="1181" t="s">
        <v>534</v>
      </c>
      <c r="D36" s="1182"/>
      <c r="E36" s="1183"/>
      <c r="F36" s="36">
        <v>0.17</v>
      </c>
      <c r="G36" s="37">
        <v>0.53</v>
      </c>
      <c r="H36" s="37" t="s">
        <v>535</v>
      </c>
      <c r="I36" s="37">
        <v>0.36</v>
      </c>
      <c r="J36" s="38">
        <v>2.73</v>
      </c>
      <c r="K36" s="22"/>
      <c r="L36" s="22"/>
      <c r="M36" s="22"/>
      <c r="N36" s="22"/>
      <c r="O36" s="22"/>
      <c r="P36" s="22"/>
    </row>
    <row r="37" spans="1:16" ht="39" customHeight="1" x14ac:dyDescent="0.15">
      <c r="A37" s="22"/>
      <c r="B37" s="35"/>
      <c r="C37" s="1181" t="s">
        <v>536</v>
      </c>
      <c r="D37" s="1182"/>
      <c r="E37" s="1183"/>
      <c r="F37" s="36">
        <v>1.04</v>
      </c>
      <c r="G37" s="37">
        <v>0.05</v>
      </c>
      <c r="H37" s="37">
        <v>0.06</v>
      </c>
      <c r="I37" s="37">
        <v>0.2</v>
      </c>
      <c r="J37" s="38">
        <v>0.27</v>
      </c>
      <c r="K37" s="22"/>
      <c r="L37" s="22"/>
      <c r="M37" s="22"/>
      <c r="N37" s="22"/>
      <c r="O37" s="22"/>
      <c r="P37" s="22"/>
    </row>
    <row r="38" spans="1:16" ht="39" customHeight="1" x14ac:dyDescent="0.15">
      <c r="A38" s="22"/>
      <c r="B38" s="35"/>
      <c r="C38" s="1181" t="s">
        <v>537</v>
      </c>
      <c r="D38" s="1182"/>
      <c r="E38" s="1183"/>
      <c r="F38" s="36">
        <v>4.28</v>
      </c>
      <c r="G38" s="37">
        <v>1.42</v>
      </c>
      <c r="H38" s="37">
        <v>0.06</v>
      </c>
      <c r="I38" s="37">
        <v>0</v>
      </c>
      <c r="J38" s="38">
        <v>0.15</v>
      </c>
      <c r="K38" s="22"/>
      <c r="L38" s="22"/>
      <c r="M38" s="22"/>
      <c r="N38" s="22"/>
      <c r="O38" s="22"/>
      <c r="P38" s="22"/>
    </row>
    <row r="39" spans="1:16" ht="39" customHeight="1" x14ac:dyDescent="0.15">
      <c r="A39" s="22"/>
      <c r="B39" s="35"/>
      <c r="C39" s="1181" t="s">
        <v>538</v>
      </c>
      <c r="D39" s="1182"/>
      <c r="E39" s="1183"/>
      <c r="F39" s="36">
        <v>4.07</v>
      </c>
      <c r="G39" s="37">
        <v>4.3099999999999996</v>
      </c>
      <c r="H39" s="37">
        <v>0.64</v>
      </c>
      <c r="I39" s="37">
        <v>0.06</v>
      </c>
      <c r="J39" s="38">
        <v>0.08</v>
      </c>
      <c r="K39" s="22"/>
      <c r="L39" s="22"/>
      <c r="M39" s="22"/>
      <c r="N39" s="22"/>
      <c r="O39" s="22"/>
      <c r="P39" s="22"/>
    </row>
    <row r="40" spans="1:16" ht="39" customHeight="1" x14ac:dyDescent="0.15">
      <c r="A40" s="22"/>
      <c r="B40" s="35"/>
      <c r="C40" s="1181" t="s">
        <v>539</v>
      </c>
      <c r="D40" s="1182"/>
      <c r="E40" s="1183"/>
      <c r="F40" s="36">
        <v>0.11</v>
      </c>
      <c r="G40" s="37">
        <v>0.05</v>
      </c>
      <c r="H40" s="37">
        <v>0.02</v>
      </c>
      <c r="I40" s="37">
        <v>0.03</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541</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xkEKNgNNW8U5F/6k05sFmzqGjgNW3a4vAAuDnpNWzVLpJuwgrc2Dtk8x7LXnDQTCkZNsolBh0/YVAHYws6XZw==" saltValue="wy1Adw1iyd0GoLqIiJu6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election activeCell="BN28" sqref="BN28:BU2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117</v>
      </c>
      <c r="L45" s="60">
        <v>128</v>
      </c>
      <c r="M45" s="60">
        <v>119</v>
      </c>
      <c r="N45" s="60">
        <v>142</v>
      </c>
      <c r="O45" s="61">
        <v>170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12</v>
      </c>
      <c r="L48" s="64">
        <v>9</v>
      </c>
      <c r="M48" s="64">
        <v>5</v>
      </c>
      <c r="N48" s="64">
        <v>10</v>
      </c>
      <c r="O48" s="65">
        <v>20</v>
      </c>
      <c r="P48" s="48"/>
      <c r="Q48" s="48"/>
      <c r="R48" s="48"/>
      <c r="S48" s="48"/>
      <c r="T48" s="48"/>
      <c r="U48" s="48"/>
    </row>
    <row r="49" spans="1:21" ht="30.75" customHeight="1" x14ac:dyDescent="0.15">
      <c r="A49" s="48"/>
      <c r="B49" s="1214"/>
      <c r="C49" s="1215"/>
      <c r="D49" s="62"/>
      <c r="E49" s="1191" t="s">
        <v>14</v>
      </c>
      <c r="F49" s="1191"/>
      <c r="G49" s="1191"/>
      <c r="H49" s="1191"/>
      <c r="I49" s="1191"/>
      <c r="J49" s="1192"/>
      <c r="K49" s="63">
        <v>0</v>
      </c>
      <c r="L49" s="64">
        <v>0</v>
      </c>
      <c r="M49" s="64">
        <v>1</v>
      </c>
      <c r="N49" s="64">
        <v>0</v>
      </c>
      <c r="O49" s="65">
        <v>0</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81</v>
      </c>
      <c r="L52" s="64">
        <v>86</v>
      </c>
      <c r="M52" s="64">
        <v>84</v>
      </c>
      <c r="N52" s="64">
        <v>95</v>
      </c>
      <c r="O52" s="65">
        <v>104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48</v>
      </c>
      <c r="L53" s="69">
        <v>51</v>
      </c>
      <c r="M53" s="69">
        <v>41</v>
      </c>
      <c r="N53" s="69">
        <v>57</v>
      </c>
      <c r="O53" s="70">
        <v>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whVrVBidRTGtALyHhEG8MN7DohdKT7Nh2lzNNUfKexu9oEa8a4v8phOQl2u2u0J3uz455z1gpVKn+h3F2Hgmw==" saltValue="WhuWdncjEvwpX28hrIZH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BN28" sqref="BN28:BU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1643</v>
      </c>
      <c r="J41" s="356">
        <v>1619</v>
      </c>
      <c r="K41" s="356">
        <v>1900</v>
      </c>
      <c r="L41" s="356">
        <v>2425</v>
      </c>
      <c r="M41" s="357">
        <v>2446</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v>128</v>
      </c>
      <c r="J43" s="359">
        <v>156</v>
      </c>
      <c r="K43" s="359">
        <v>202</v>
      </c>
      <c r="L43" s="359">
        <v>167</v>
      </c>
      <c r="M43" s="360">
        <v>203</v>
      </c>
    </row>
    <row r="44" spans="2:13" ht="27.75" customHeight="1" x14ac:dyDescent="0.15">
      <c r="B44" s="1222"/>
      <c r="C44" s="1223"/>
      <c r="D44" s="106"/>
      <c r="E44" s="1226" t="s">
        <v>34</v>
      </c>
      <c r="F44" s="1226"/>
      <c r="G44" s="1226"/>
      <c r="H44" s="1227"/>
      <c r="I44" s="358" t="s">
        <v>486</v>
      </c>
      <c r="J44" s="359" t="s">
        <v>486</v>
      </c>
      <c r="K44" s="359" t="s">
        <v>486</v>
      </c>
      <c r="L44" s="359" t="s">
        <v>486</v>
      </c>
      <c r="M44" s="360" t="s">
        <v>486</v>
      </c>
    </row>
    <row r="45" spans="2:13" ht="27.75" customHeight="1" x14ac:dyDescent="0.15">
      <c r="B45" s="1222"/>
      <c r="C45" s="1223"/>
      <c r="D45" s="106"/>
      <c r="E45" s="1226" t="s">
        <v>35</v>
      </c>
      <c r="F45" s="1226"/>
      <c r="G45" s="1226"/>
      <c r="H45" s="1227"/>
      <c r="I45" s="358">
        <v>64</v>
      </c>
      <c r="J45" s="359">
        <v>36</v>
      </c>
      <c r="K45" s="359" t="s">
        <v>486</v>
      </c>
      <c r="L45" s="359" t="s">
        <v>486</v>
      </c>
      <c r="M45" s="360">
        <v>178</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801</v>
      </c>
      <c r="J50" s="359">
        <v>643</v>
      </c>
      <c r="K50" s="359">
        <v>729</v>
      </c>
      <c r="L50" s="359">
        <v>708</v>
      </c>
      <c r="M50" s="360">
        <v>746</v>
      </c>
    </row>
    <row r="51" spans="2:13" ht="27.75" customHeight="1" x14ac:dyDescent="0.15">
      <c r="B51" s="1222"/>
      <c r="C51" s="1223"/>
      <c r="D51" s="106"/>
      <c r="E51" s="1226" t="s">
        <v>42</v>
      </c>
      <c r="F51" s="1226"/>
      <c r="G51" s="1226"/>
      <c r="H51" s="1227"/>
      <c r="I51" s="358" t="s">
        <v>486</v>
      </c>
      <c r="J51" s="359" t="s">
        <v>486</v>
      </c>
      <c r="K51" s="359" t="s">
        <v>486</v>
      </c>
      <c r="L51" s="359" t="s">
        <v>486</v>
      </c>
      <c r="M51" s="360" t="s">
        <v>486</v>
      </c>
    </row>
    <row r="52" spans="2:13" ht="27.75" customHeight="1" x14ac:dyDescent="0.15">
      <c r="B52" s="1224"/>
      <c r="C52" s="1225"/>
      <c r="D52" s="106"/>
      <c r="E52" s="1226" t="s">
        <v>43</v>
      </c>
      <c r="F52" s="1226"/>
      <c r="G52" s="1226"/>
      <c r="H52" s="1227"/>
      <c r="I52" s="358">
        <v>864</v>
      </c>
      <c r="J52" s="359">
        <v>1042</v>
      </c>
      <c r="K52" s="359">
        <v>1078</v>
      </c>
      <c r="L52" s="359">
        <v>1096</v>
      </c>
      <c r="M52" s="360">
        <v>1136</v>
      </c>
    </row>
    <row r="53" spans="2:13" ht="27.75" customHeight="1" thickBot="1" x14ac:dyDescent="0.2">
      <c r="B53" s="1228" t="s">
        <v>19</v>
      </c>
      <c r="C53" s="1229"/>
      <c r="D53" s="110"/>
      <c r="E53" s="1230" t="s">
        <v>44</v>
      </c>
      <c r="F53" s="1230"/>
      <c r="G53" s="1230"/>
      <c r="H53" s="1231"/>
      <c r="I53" s="361">
        <v>170</v>
      </c>
      <c r="J53" s="362">
        <v>126</v>
      </c>
      <c r="K53" s="362">
        <v>295</v>
      </c>
      <c r="L53" s="362">
        <v>787</v>
      </c>
      <c r="M53" s="363">
        <v>945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DLCDgN4737VGRxbOIVeP0QwSaCkOOzG/CHV32d+XyxZUkIfq/ZOPblI8NtjEU601eL7O1bdZCSmFtFZruBB3A==" saltValue="ELcWqV0H05t31F/hXXTM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BN28" sqref="BN28:BU2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438</v>
      </c>
      <c r="G55" s="122">
        <v>490</v>
      </c>
      <c r="H55" s="123">
        <v>594</v>
      </c>
    </row>
    <row r="56" spans="2:8" ht="52.5" customHeight="1" x14ac:dyDescent="0.15">
      <c r="B56" s="124"/>
      <c r="C56" s="1249" t="s">
        <v>47</v>
      </c>
      <c r="D56" s="1249"/>
      <c r="E56" s="1250"/>
      <c r="F56" s="125">
        <v>14</v>
      </c>
      <c r="G56" s="125">
        <v>14</v>
      </c>
      <c r="H56" s="126">
        <v>14</v>
      </c>
    </row>
    <row r="57" spans="2:8" ht="53.25" customHeight="1" x14ac:dyDescent="0.15">
      <c r="B57" s="124"/>
      <c r="C57" s="1251" t="s">
        <v>48</v>
      </c>
      <c r="D57" s="1251"/>
      <c r="E57" s="1252"/>
      <c r="F57" s="127">
        <v>230</v>
      </c>
      <c r="G57" s="127">
        <v>157</v>
      </c>
      <c r="H57" s="128">
        <v>90</v>
      </c>
    </row>
    <row r="58" spans="2:8" ht="45.75" customHeight="1" x14ac:dyDescent="0.15">
      <c r="B58" s="129"/>
      <c r="C58" s="1239" t="s">
        <v>547</v>
      </c>
      <c r="D58" s="1240"/>
      <c r="E58" s="1241"/>
      <c r="F58" s="130">
        <v>141</v>
      </c>
      <c r="G58" s="130">
        <v>67</v>
      </c>
      <c r="H58" s="131">
        <v>0</v>
      </c>
    </row>
    <row r="59" spans="2:8" ht="45.75" customHeight="1" x14ac:dyDescent="0.15">
      <c r="B59" s="129"/>
      <c r="C59" s="1239" t="s">
        <v>548</v>
      </c>
      <c r="D59" s="1240"/>
      <c r="E59" s="1241"/>
      <c r="F59" s="130">
        <v>40</v>
      </c>
      <c r="G59" s="130">
        <v>40</v>
      </c>
      <c r="H59" s="131">
        <v>40</v>
      </c>
    </row>
    <row r="60" spans="2:8" ht="45.75" customHeight="1" x14ac:dyDescent="0.15">
      <c r="B60" s="129"/>
      <c r="C60" s="1239" t="s">
        <v>549</v>
      </c>
      <c r="D60" s="1240"/>
      <c r="E60" s="1241"/>
      <c r="F60" s="130">
        <v>26</v>
      </c>
      <c r="G60" s="130">
        <v>26</v>
      </c>
      <c r="H60" s="131">
        <v>26</v>
      </c>
    </row>
    <row r="61" spans="2:8" ht="45.75" customHeight="1" x14ac:dyDescent="0.15">
      <c r="B61" s="129"/>
      <c r="C61" s="1239" t="s">
        <v>550</v>
      </c>
      <c r="D61" s="1240"/>
      <c r="E61" s="1241"/>
      <c r="F61" s="130">
        <v>16</v>
      </c>
      <c r="G61" s="130">
        <v>16</v>
      </c>
      <c r="H61" s="131">
        <v>16</v>
      </c>
    </row>
    <row r="62" spans="2:8" ht="45.75" customHeight="1" thickBot="1" x14ac:dyDescent="0.2">
      <c r="B62" s="132"/>
      <c r="C62" s="1242" t="s">
        <v>551</v>
      </c>
      <c r="D62" s="1243"/>
      <c r="E62" s="1244"/>
      <c r="F62" s="133">
        <v>6</v>
      </c>
      <c r="G62" s="133">
        <v>6</v>
      </c>
      <c r="H62" s="134">
        <v>6</v>
      </c>
    </row>
    <row r="63" spans="2:8" ht="52.5" customHeight="1" thickBot="1" x14ac:dyDescent="0.2">
      <c r="B63" s="135"/>
      <c r="C63" s="1245" t="s">
        <v>49</v>
      </c>
      <c r="D63" s="1245"/>
      <c r="E63" s="1246"/>
      <c r="F63" s="136">
        <v>682</v>
      </c>
      <c r="G63" s="136">
        <v>661</v>
      </c>
      <c r="H63" s="137">
        <v>698</v>
      </c>
    </row>
    <row r="64" spans="2:8" x14ac:dyDescent="0.15"/>
  </sheetData>
  <sheetProtection algorithmName="SHA-512" hashValue="E+689L6r2DveP1Pp5bE5ImPXQr5YA+7UWciFDgsAFAeAPPZ7MF58L7ozKFjULtCI0o0MxdO7KxBSViqqXBIS5g==" saltValue="7t7RQelCpmUX41JWTv4i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0F9BC-347F-4AA5-82C0-71FE6A315E0D}">
  <sheetPr>
    <pageSetUpPr fitToPage="1"/>
  </sheetPr>
  <dimension ref="A1:DE85"/>
  <sheetViews>
    <sheetView showGridLines="0" tabSelected="1" zoomScale="85" zoomScaleNormal="85" workbookViewId="0">
      <selection activeCell="BV9" sqref="BV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554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556</v>
      </c>
      <c r="AO51" s="1256"/>
      <c r="AP51" s="1256"/>
      <c r="AQ51" s="1256"/>
      <c r="AR51" s="1256"/>
      <c r="AS51" s="1256"/>
      <c r="AT51" s="1256"/>
      <c r="AU51" s="1256"/>
      <c r="AV51" s="1256"/>
      <c r="AW51" s="1256"/>
      <c r="AX51" s="1256"/>
      <c r="AY51" s="1256"/>
      <c r="AZ51" s="1256"/>
      <c r="BA51" s="1256"/>
      <c r="BB51" s="1256" t="s">
        <v>557</v>
      </c>
      <c r="BC51" s="1256"/>
      <c r="BD51" s="1256"/>
      <c r="BE51" s="1256"/>
      <c r="BF51" s="1256"/>
      <c r="BG51" s="1256"/>
      <c r="BH51" s="1256"/>
      <c r="BI51" s="1256"/>
      <c r="BJ51" s="1256"/>
      <c r="BK51" s="1256"/>
      <c r="BL51" s="1256"/>
      <c r="BM51" s="1256"/>
      <c r="BN51" s="1256"/>
      <c r="BO51" s="1256"/>
      <c r="BP51" s="1253">
        <v>28.9</v>
      </c>
      <c r="BQ51" s="1253"/>
      <c r="BR51" s="1253"/>
      <c r="BS51" s="1253"/>
      <c r="BT51" s="1253"/>
      <c r="BU51" s="1253"/>
      <c r="BV51" s="1253"/>
      <c r="BW51" s="1253"/>
      <c r="BX51" s="1253">
        <v>21.4</v>
      </c>
      <c r="BY51" s="1253"/>
      <c r="BZ51" s="1253"/>
      <c r="CA51" s="1253"/>
      <c r="CB51" s="1253"/>
      <c r="CC51" s="1253"/>
      <c r="CD51" s="1253"/>
      <c r="CE51" s="1253"/>
      <c r="CF51" s="1253">
        <v>44.6</v>
      </c>
      <c r="CG51" s="1253"/>
      <c r="CH51" s="1253"/>
      <c r="CI51" s="1253"/>
      <c r="CJ51" s="1253"/>
      <c r="CK51" s="1253"/>
      <c r="CL51" s="1253"/>
      <c r="CM51" s="1253"/>
      <c r="CN51" s="1253">
        <v>124.2</v>
      </c>
      <c r="CO51" s="1253"/>
      <c r="CP51" s="1253"/>
      <c r="CQ51" s="1253"/>
      <c r="CR51" s="1253"/>
      <c r="CS51" s="1253"/>
      <c r="CT51" s="1253"/>
      <c r="CU51" s="1253"/>
      <c r="CV51" s="1253">
        <v>145.1</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558</v>
      </c>
      <c r="BC53" s="1256"/>
      <c r="BD53" s="1256"/>
      <c r="BE53" s="1256"/>
      <c r="BF53" s="1256"/>
      <c r="BG53" s="1256"/>
      <c r="BH53" s="1256"/>
      <c r="BI53" s="1256"/>
      <c r="BJ53" s="1256"/>
      <c r="BK53" s="1256"/>
      <c r="BL53" s="1256"/>
      <c r="BM53" s="1256"/>
      <c r="BN53" s="1256"/>
      <c r="BO53" s="1256"/>
      <c r="BP53" s="1253">
        <v>47.2</v>
      </c>
      <c r="BQ53" s="1253"/>
      <c r="BR53" s="1253"/>
      <c r="BS53" s="1253"/>
      <c r="BT53" s="1253"/>
      <c r="BU53" s="1253"/>
      <c r="BV53" s="1253"/>
      <c r="BW53" s="1253"/>
      <c r="BX53" s="1253">
        <v>42.6</v>
      </c>
      <c r="BY53" s="1253"/>
      <c r="BZ53" s="1253"/>
      <c r="CA53" s="1253"/>
      <c r="CB53" s="1253"/>
      <c r="CC53" s="1253"/>
      <c r="CD53" s="1253"/>
      <c r="CE53" s="1253"/>
      <c r="CF53" s="1253">
        <v>43.4</v>
      </c>
      <c r="CG53" s="1253"/>
      <c r="CH53" s="1253"/>
      <c r="CI53" s="1253"/>
      <c r="CJ53" s="1253"/>
      <c r="CK53" s="1253"/>
      <c r="CL53" s="1253"/>
      <c r="CM53" s="1253"/>
      <c r="CN53" s="1253">
        <v>46.2</v>
      </c>
      <c r="CO53" s="1253"/>
      <c r="CP53" s="1253"/>
      <c r="CQ53" s="1253"/>
      <c r="CR53" s="1253"/>
      <c r="CS53" s="1253"/>
      <c r="CT53" s="1253"/>
      <c r="CU53" s="1253"/>
      <c r="CV53" s="1253">
        <v>48.8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559</v>
      </c>
      <c r="AO55" s="1258"/>
      <c r="AP55" s="1258"/>
      <c r="AQ55" s="1258"/>
      <c r="AR55" s="1258"/>
      <c r="AS55" s="1258"/>
      <c r="AT55" s="1258"/>
      <c r="AU55" s="1258"/>
      <c r="AV55" s="1258"/>
      <c r="AW55" s="1258"/>
      <c r="AX55" s="1258"/>
      <c r="AY55" s="1258"/>
      <c r="AZ55" s="1258"/>
      <c r="BA55" s="1258"/>
      <c r="BB55" s="1256" t="s">
        <v>557</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558</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560</v>
      </c>
    </row>
    <row r="64" spans="1:109" x14ac:dyDescent="0.15">
      <c r="B64" s="372"/>
      <c r="G64" s="379"/>
      <c r="I64" s="392"/>
      <c r="J64" s="392"/>
      <c r="K64" s="392"/>
      <c r="L64" s="392"/>
      <c r="M64" s="392"/>
      <c r="N64" s="393"/>
      <c r="AM64" s="379"/>
      <c r="AN64" s="379" t="s">
        <v>553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556</v>
      </c>
      <c r="AO73" s="1256"/>
      <c r="AP73" s="1256"/>
      <c r="AQ73" s="1256"/>
      <c r="AR73" s="1256"/>
      <c r="AS73" s="1256"/>
      <c r="AT73" s="1256"/>
      <c r="AU73" s="1256"/>
      <c r="AV73" s="1256"/>
      <c r="AW73" s="1256"/>
      <c r="AX73" s="1256"/>
      <c r="AY73" s="1256"/>
      <c r="AZ73" s="1256"/>
      <c r="BA73" s="1256"/>
      <c r="BB73" s="1256" t="s">
        <v>557</v>
      </c>
      <c r="BC73" s="1256"/>
      <c r="BD73" s="1256"/>
      <c r="BE73" s="1256"/>
      <c r="BF73" s="1256"/>
      <c r="BG73" s="1256"/>
      <c r="BH73" s="1256"/>
      <c r="BI73" s="1256"/>
      <c r="BJ73" s="1256"/>
      <c r="BK73" s="1256"/>
      <c r="BL73" s="1256"/>
      <c r="BM73" s="1256"/>
      <c r="BN73" s="1256"/>
      <c r="BO73" s="1256"/>
      <c r="BP73" s="1253">
        <v>28.9</v>
      </c>
      <c r="BQ73" s="1253"/>
      <c r="BR73" s="1253"/>
      <c r="BS73" s="1253"/>
      <c r="BT73" s="1253"/>
      <c r="BU73" s="1253"/>
      <c r="BV73" s="1253"/>
      <c r="BW73" s="1253"/>
      <c r="BX73" s="1253">
        <v>21.4</v>
      </c>
      <c r="BY73" s="1253"/>
      <c r="BZ73" s="1253"/>
      <c r="CA73" s="1253"/>
      <c r="CB73" s="1253"/>
      <c r="CC73" s="1253"/>
      <c r="CD73" s="1253"/>
      <c r="CE73" s="1253"/>
      <c r="CF73" s="1253">
        <v>44.6</v>
      </c>
      <c r="CG73" s="1253"/>
      <c r="CH73" s="1253"/>
      <c r="CI73" s="1253"/>
      <c r="CJ73" s="1253"/>
      <c r="CK73" s="1253"/>
      <c r="CL73" s="1253"/>
      <c r="CM73" s="1253"/>
      <c r="CN73" s="1253">
        <v>124.2</v>
      </c>
      <c r="CO73" s="1253"/>
      <c r="CP73" s="1253"/>
      <c r="CQ73" s="1253"/>
      <c r="CR73" s="1253"/>
      <c r="CS73" s="1253"/>
      <c r="CT73" s="1253"/>
      <c r="CU73" s="1253"/>
      <c r="CV73" s="1253">
        <v>145.1</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562</v>
      </c>
      <c r="BC75" s="1256"/>
      <c r="BD75" s="1256"/>
      <c r="BE75" s="1256"/>
      <c r="BF75" s="1256"/>
      <c r="BG75" s="1256"/>
      <c r="BH75" s="1256"/>
      <c r="BI75" s="1256"/>
      <c r="BJ75" s="1256"/>
      <c r="BK75" s="1256"/>
      <c r="BL75" s="1256"/>
      <c r="BM75" s="1256"/>
      <c r="BN75" s="1256"/>
      <c r="BO75" s="1256"/>
      <c r="BP75" s="1253">
        <v>6.9</v>
      </c>
      <c r="BQ75" s="1253"/>
      <c r="BR75" s="1253"/>
      <c r="BS75" s="1253"/>
      <c r="BT75" s="1253"/>
      <c r="BU75" s="1253"/>
      <c r="BV75" s="1253"/>
      <c r="BW75" s="1253"/>
      <c r="BX75" s="1253">
        <v>8</v>
      </c>
      <c r="BY75" s="1253"/>
      <c r="BZ75" s="1253"/>
      <c r="CA75" s="1253"/>
      <c r="CB75" s="1253"/>
      <c r="CC75" s="1253"/>
      <c r="CD75" s="1253"/>
      <c r="CE75" s="1253"/>
      <c r="CF75" s="1253">
        <v>7.6</v>
      </c>
      <c r="CG75" s="1253"/>
      <c r="CH75" s="1253"/>
      <c r="CI75" s="1253"/>
      <c r="CJ75" s="1253"/>
      <c r="CK75" s="1253"/>
      <c r="CL75" s="1253"/>
      <c r="CM75" s="1253"/>
      <c r="CN75" s="1253">
        <v>7.9</v>
      </c>
      <c r="CO75" s="1253"/>
      <c r="CP75" s="1253"/>
      <c r="CQ75" s="1253"/>
      <c r="CR75" s="1253"/>
      <c r="CS75" s="1253"/>
      <c r="CT75" s="1253"/>
      <c r="CU75" s="1253"/>
      <c r="CV75" s="1253">
        <v>9.3000000000000007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559</v>
      </c>
      <c r="AO77" s="1258"/>
      <c r="AP77" s="1258"/>
      <c r="AQ77" s="1258"/>
      <c r="AR77" s="1258"/>
      <c r="AS77" s="1258"/>
      <c r="AT77" s="1258"/>
      <c r="AU77" s="1258"/>
      <c r="AV77" s="1258"/>
      <c r="AW77" s="1258"/>
      <c r="AX77" s="1258"/>
      <c r="AY77" s="1258"/>
      <c r="AZ77" s="1258"/>
      <c r="BA77" s="1258"/>
      <c r="BB77" s="1256" t="s">
        <v>557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562</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4"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5B9C0-7BD5-4140-AFEA-D518969A2E85}">
  <dimension ref="A1:DR125"/>
  <sheetViews>
    <sheetView showGridLines="0" workbookViewId="0">
      <selection activeCell="B21" sqref="B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04446-FE97-4359-A6D1-B687422845C9}">
  <dimension ref="A1:DR125"/>
  <sheetViews>
    <sheetView workbookViewId="0">
      <selection sqref="A1:XFD10485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510174</v>
      </c>
      <c r="E3" s="156"/>
      <c r="F3" s="157">
        <v>316937</v>
      </c>
      <c r="G3" s="158"/>
      <c r="H3" s="159"/>
    </row>
    <row r="4" spans="1:8" x14ac:dyDescent="0.15">
      <c r="A4" s="160"/>
      <c r="B4" s="161"/>
      <c r="C4" s="162"/>
      <c r="D4" s="163">
        <v>6224</v>
      </c>
      <c r="E4" s="164"/>
      <c r="F4" s="165">
        <v>199150</v>
      </c>
      <c r="G4" s="166"/>
      <c r="H4" s="167"/>
    </row>
    <row r="5" spans="1:8" x14ac:dyDescent="0.15">
      <c r="A5" s="148" t="s">
        <v>519</v>
      </c>
      <c r="B5" s="153"/>
      <c r="C5" s="154"/>
      <c r="D5" s="155">
        <v>368872</v>
      </c>
      <c r="E5" s="156"/>
      <c r="F5" s="157">
        <v>332350</v>
      </c>
      <c r="G5" s="158"/>
      <c r="H5" s="159"/>
    </row>
    <row r="6" spans="1:8" x14ac:dyDescent="0.15">
      <c r="A6" s="160"/>
      <c r="B6" s="161"/>
      <c r="C6" s="162"/>
      <c r="D6" s="163">
        <v>29528</v>
      </c>
      <c r="E6" s="164"/>
      <c r="F6" s="165">
        <v>200453</v>
      </c>
      <c r="G6" s="166"/>
      <c r="H6" s="167"/>
    </row>
    <row r="7" spans="1:8" x14ac:dyDescent="0.15">
      <c r="A7" s="148" t="s">
        <v>520</v>
      </c>
      <c r="B7" s="153"/>
      <c r="C7" s="154"/>
      <c r="D7" s="155">
        <v>887106</v>
      </c>
      <c r="E7" s="156"/>
      <c r="F7" s="157">
        <v>362690</v>
      </c>
      <c r="G7" s="158"/>
      <c r="H7" s="159"/>
    </row>
    <row r="8" spans="1:8" x14ac:dyDescent="0.15">
      <c r="A8" s="160"/>
      <c r="B8" s="161"/>
      <c r="C8" s="162"/>
      <c r="D8" s="163">
        <v>568358</v>
      </c>
      <c r="E8" s="164"/>
      <c r="F8" s="165">
        <v>172580</v>
      </c>
      <c r="G8" s="166"/>
      <c r="H8" s="167"/>
    </row>
    <row r="9" spans="1:8" x14ac:dyDescent="0.15">
      <c r="A9" s="148" t="s">
        <v>521</v>
      </c>
      <c r="B9" s="153"/>
      <c r="C9" s="154"/>
      <c r="D9" s="155">
        <v>925353</v>
      </c>
      <c r="E9" s="156"/>
      <c r="F9" s="157">
        <v>296093</v>
      </c>
      <c r="G9" s="158"/>
      <c r="H9" s="159"/>
    </row>
    <row r="10" spans="1:8" x14ac:dyDescent="0.15">
      <c r="A10" s="160"/>
      <c r="B10" s="161"/>
      <c r="C10" s="162"/>
      <c r="D10" s="163">
        <v>925353</v>
      </c>
      <c r="E10" s="164"/>
      <c r="F10" s="165">
        <v>140545</v>
      </c>
      <c r="G10" s="166"/>
      <c r="H10" s="167"/>
    </row>
    <row r="11" spans="1:8" x14ac:dyDescent="0.15">
      <c r="A11" s="148" t="s">
        <v>522</v>
      </c>
      <c r="B11" s="153"/>
      <c r="C11" s="154"/>
      <c r="D11" s="155">
        <v>767239</v>
      </c>
      <c r="E11" s="156"/>
      <c r="F11" s="157">
        <v>308655</v>
      </c>
      <c r="G11" s="158"/>
      <c r="H11" s="159"/>
    </row>
    <row r="12" spans="1:8" x14ac:dyDescent="0.15">
      <c r="A12" s="160"/>
      <c r="B12" s="161"/>
      <c r="C12" s="168"/>
      <c r="D12" s="163">
        <v>32634</v>
      </c>
      <c r="E12" s="164"/>
      <c r="F12" s="165">
        <v>169887</v>
      </c>
      <c r="G12" s="166"/>
      <c r="H12" s="167"/>
    </row>
    <row r="13" spans="1:8" x14ac:dyDescent="0.15">
      <c r="A13" s="148"/>
      <c r="B13" s="153"/>
      <c r="C13" s="169"/>
      <c r="D13" s="170">
        <v>691749</v>
      </c>
      <c r="E13" s="171"/>
      <c r="F13" s="172">
        <v>323345</v>
      </c>
      <c r="G13" s="173"/>
      <c r="H13" s="159"/>
    </row>
    <row r="14" spans="1:8" x14ac:dyDescent="0.15">
      <c r="A14" s="160"/>
      <c r="B14" s="161"/>
      <c r="C14" s="162"/>
      <c r="D14" s="163">
        <v>312419</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18.34</v>
      </c>
      <c r="C19" s="174">
        <f>ROUND(VALUE(SUBSTITUTE(実質収支比率等に係る経年分析!G$48,"▲","-")),2)</f>
        <v>8.1300000000000008</v>
      </c>
      <c r="D19" s="174">
        <f>ROUND(VALUE(SUBSTITUTE(実質収支比率等に係る経年分析!H$48,"▲","-")),2)</f>
        <v>24.8</v>
      </c>
      <c r="E19" s="174">
        <f>ROUND(VALUE(SUBSTITUTE(実質収支比率等に係る経年分析!I$48,"▲","-")),2)</f>
        <v>39.78</v>
      </c>
      <c r="F19" s="174">
        <f>ROUND(VALUE(SUBSTITUTE(実質収支比率等に係る経年分析!J$48,"▲","-")),2)</f>
        <v>18.8</v>
      </c>
    </row>
    <row r="20" spans="1:11" x14ac:dyDescent="0.15">
      <c r="A20" s="174" t="s">
        <v>53</v>
      </c>
      <c r="B20" s="174">
        <f>ROUND(VALUE(SUBSTITUTE(実質収支比率等に係る経年分析!F$47,"▲","-")),2)</f>
        <v>49.07</v>
      </c>
      <c r="C20" s="174">
        <f>ROUND(VALUE(SUBSTITUTE(実質収支比率等に係る経年分析!G$47,"▲","-")),2)</f>
        <v>24.56</v>
      </c>
      <c r="D20" s="174">
        <f>ROUND(VALUE(SUBSTITUTE(実質収支比率等に係る経年分析!H$47,"▲","-")),2)</f>
        <v>58.69</v>
      </c>
      <c r="E20" s="174">
        <f>ROUND(VALUE(SUBSTITUTE(実質収支比率等に係る経年分析!I$47,"▲","-")),2)</f>
        <v>67.260000000000005</v>
      </c>
      <c r="F20" s="174">
        <f>ROUND(VALUE(SUBSTITUTE(実質収支比率等に係る経年分析!J$47,"▲","-")),2)</f>
        <v>78.62</v>
      </c>
    </row>
    <row r="21" spans="1:11" x14ac:dyDescent="0.15">
      <c r="A21" s="174" t="s">
        <v>54</v>
      </c>
      <c r="B21" s="174">
        <f>IF(ISNUMBER(VALUE(SUBSTITUTE(実質収支比率等に係る経年分析!F$49,"▲","-"))),ROUND(VALUE(SUBSTITUTE(実質収支比率等に係る経年分析!F$49,"▲","-")),2),NA())</f>
        <v>-8.2100000000000009</v>
      </c>
      <c r="C21" s="174">
        <f>IF(ISNUMBER(VALUE(SUBSTITUTE(実質収支比率等に係る経年分析!G$49,"▲","-"))),ROUND(VALUE(SUBSTITUTE(実質収支比率等に係る経年分析!G$49,"▲","-")),2),NA())</f>
        <v>6.59</v>
      </c>
      <c r="D21" s="174">
        <f>IF(ISNUMBER(VALUE(SUBSTITUTE(実質収支比率等に係る経年分析!H$49,"▲","-"))),ROUND(VALUE(SUBSTITUTE(実質収支比率等に係る経年分析!H$49,"▲","-")),2),NA())</f>
        <v>22.11</v>
      </c>
      <c r="E21" s="174">
        <f>IF(ISNUMBER(VALUE(SUBSTITUTE(実質収支比率等に係る経年分析!I$49,"▲","-"))),ROUND(VALUE(SUBSTITUTE(実質収支比率等に係る経年分析!I$49,"▲","-")),2),NA())</f>
        <v>21.61</v>
      </c>
      <c r="F21" s="174">
        <f>IF(ISNUMBER(VALUE(SUBSTITUTE(実質収支比率等に係る経年分析!J$49,"▲","-"))),ROUND(VALUE(SUBSTITUTE(実質収支比率等に係る経年分析!J$49,"▲","-")),2),NA())</f>
        <v>-5.73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村民牧場事業特別会計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4.07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4.3099999999999996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4.28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15">
      <c r="A34" s="175" t="str">
        <f>IF(連結実質赤字比率に係る赤字・黒字の構成分析!C$36="",NA(),連結実質赤字比率に係る赤字・黒字の構成分析!C$36)</f>
        <v>航路事業特別会計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0.53</v>
      </c>
      <c r="F34" s="175">
        <f>IF(ROUND(VALUE(SUBSTITUTE(連結実質赤字比率に係る赤字・黒字の構成分析!H$36,"▲", "-")), 2) &lt; 0, ABS(ROUND(VALUE(SUBSTITUTE(連結実質赤字比率に係る赤字・黒字の構成分析!H$36,"▲", "-")), 2)), NA())</f>
        <v>6.38</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2.73</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17.440000000000001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15.19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8.1199999999999992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35.630000000000003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81</v>
      </c>
      <c r="E42" s="176"/>
      <c r="F42" s="176"/>
      <c r="G42" s="176">
        <f>'実質公債費比率（分子）の構造'!L$52</f>
        <v>86</v>
      </c>
      <c r="H42" s="176"/>
      <c r="I42" s="176"/>
      <c r="J42" s="176">
        <f>'実質公債費比率（分子）の構造'!M$52</f>
        <v>84</v>
      </c>
      <c r="K42" s="176"/>
      <c r="L42" s="176"/>
      <c r="M42" s="176">
        <f>'実質公債費比率（分子）の構造'!N$52</f>
        <v>95</v>
      </c>
      <c r="N42" s="176"/>
      <c r="O42" s="176"/>
      <c r="P42" s="176">
        <f>'実質公債費比率（分子）の構造'!O$52</f>
        <v>104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0</v>
      </c>
      <c r="C45" s="176"/>
      <c r="D45" s="176"/>
      <c r="E45" s="176">
        <f>'実質公債費比率（分子）の構造'!L$49</f>
        <v>0</v>
      </c>
      <c r="F45" s="176"/>
      <c r="G45" s="176"/>
      <c r="H45" s="176">
        <f>'実質公債費比率（分子）の構造'!M$49</f>
        <v>1</v>
      </c>
      <c r="I45" s="176"/>
      <c r="J45" s="176"/>
      <c r="K45" s="176">
        <f>'実質公債費比率（分子）の構造'!N$49</f>
        <v>0</v>
      </c>
      <c r="L45" s="176"/>
      <c r="M45" s="176"/>
      <c r="N45" s="176">
        <f>'実質公債費比率（分子）の構造'!O$49</f>
        <v>0</v>
      </c>
      <c r="O45" s="176"/>
      <c r="P45" s="176"/>
    </row>
    <row r="46" spans="1:16" x14ac:dyDescent="0.15">
      <c r="A46" s="176" t="s">
        <v>64</v>
      </c>
      <c r="B46" s="176">
        <f>'実質公債費比率（分子）の構造'!K$48</f>
        <v>12</v>
      </c>
      <c r="C46" s="176"/>
      <c r="D46" s="176"/>
      <c r="E46" s="176">
        <f>'実質公債費比率（分子）の構造'!L$48</f>
        <v>9</v>
      </c>
      <c r="F46" s="176"/>
      <c r="G46" s="176"/>
      <c r="H46" s="176">
        <f>'実質公債費比率（分子）の構造'!M$48</f>
        <v>5</v>
      </c>
      <c r="I46" s="176"/>
      <c r="J46" s="176"/>
      <c r="K46" s="176">
        <f>'実質公債費比率（分子）の構造'!N$48</f>
        <v>10</v>
      </c>
      <c r="L46" s="176"/>
      <c r="M46" s="176"/>
      <c r="N46" s="176">
        <f>'実質公債費比率（分子）の構造'!O$48</f>
        <v>20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117</v>
      </c>
      <c r="C49" s="176"/>
      <c r="D49" s="176"/>
      <c r="E49" s="176">
        <f>'実質公債費比率（分子）の構造'!L$45</f>
        <v>128</v>
      </c>
      <c r="F49" s="176"/>
      <c r="G49" s="176"/>
      <c r="H49" s="176">
        <f>'実質公債費比率（分子）の構造'!M$45</f>
        <v>119</v>
      </c>
      <c r="I49" s="176"/>
      <c r="J49" s="176"/>
      <c r="K49" s="176">
        <f>'実質公債費比率（分子）の構造'!N$45</f>
        <v>142</v>
      </c>
      <c r="L49" s="176"/>
      <c r="M49" s="176"/>
      <c r="N49" s="176">
        <f>'実質公債費比率（分子）の構造'!O$45</f>
        <v>170</v>
      </c>
      <c r="O49" s="176"/>
      <c r="P49" s="176"/>
    </row>
    <row r="50" spans="1:16" x14ac:dyDescent="0.15">
      <c r="A50" s="176" t="s">
        <v>67</v>
      </c>
      <c r="B50" s="176" t="e">
        <f>NA()</f>
        <v>#N/A</v>
      </c>
      <c r="C50" s="176">
        <f>IF(ISNUMBER('実質公債費比率（分子）の構造'!K$53),'実質公債費比率（分子）の構造'!K$53,NA())</f>
        <v>48</v>
      </c>
      <c r="D50" s="176" t="e">
        <f>NA()</f>
        <v>#N/A</v>
      </c>
      <c r="E50" s="176" t="e">
        <f>NA()</f>
        <v>#N/A</v>
      </c>
      <c r="F50" s="176">
        <f>IF(ISNUMBER('実質公債費比率（分子）の構造'!L$53),'実質公債費比率（分子）の構造'!L$53,NA())</f>
        <v>51</v>
      </c>
      <c r="G50" s="176" t="e">
        <f>NA()</f>
        <v>#N/A</v>
      </c>
      <c r="H50" s="176" t="e">
        <f>NA()</f>
        <v>#N/A</v>
      </c>
      <c r="I50" s="176">
        <f>IF(ISNUMBER('実質公債費比率（分子）の構造'!M$53),'実質公債費比率（分子）の構造'!M$53,NA())</f>
        <v>41</v>
      </c>
      <c r="J50" s="176" t="e">
        <f>NA()</f>
        <v>#N/A</v>
      </c>
      <c r="K50" s="176" t="e">
        <f>NA()</f>
        <v>#N/A</v>
      </c>
      <c r="L50" s="176">
        <f>IF(ISNUMBER('実質公債費比率（分子）の構造'!N$53),'実質公債費比率（分子）の構造'!N$53,NA())</f>
        <v>57</v>
      </c>
      <c r="M50" s="176" t="e">
        <f>NA()</f>
        <v>#N/A</v>
      </c>
      <c r="N50" s="176" t="e">
        <f>NA()</f>
        <v>#N/A</v>
      </c>
      <c r="O50" s="176">
        <f>IF(ISNUMBER('実質公債費比率（分子）の構造'!O$53),'実質公債費比率（分子）の構造'!O$53,NA())</f>
        <v>86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864</v>
      </c>
      <c r="E56" s="175"/>
      <c r="F56" s="175"/>
      <c r="G56" s="175">
        <f>'将来負担比率（分子）の構造'!J$52</f>
        <v>1042</v>
      </c>
      <c r="H56" s="175"/>
      <c r="I56" s="175"/>
      <c r="J56" s="175">
        <f>'将来負担比率（分子）の構造'!K$52</f>
        <v>1078</v>
      </c>
      <c r="K56" s="175"/>
      <c r="L56" s="175"/>
      <c r="M56" s="175">
        <f>'将来負担比率（分子）の構造'!L$52</f>
        <v>1096</v>
      </c>
      <c r="N56" s="175"/>
      <c r="O56" s="175"/>
      <c r="P56" s="175">
        <f>'将来負担比率（分子）の構造'!M$52</f>
        <v>1136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801</v>
      </c>
      <c r="E58" s="175"/>
      <c r="F58" s="175"/>
      <c r="G58" s="175">
        <f>'将来負担比率（分子）の構造'!J$50</f>
        <v>643</v>
      </c>
      <c r="H58" s="175"/>
      <c r="I58" s="175"/>
      <c r="J58" s="175">
        <f>'将来負担比率（分子）の構造'!K$50</f>
        <v>729</v>
      </c>
      <c r="K58" s="175"/>
      <c r="L58" s="175"/>
      <c r="M58" s="175">
        <f>'将来負担比率（分子）の構造'!L$50</f>
        <v>708</v>
      </c>
      <c r="N58" s="175"/>
      <c r="O58" s="175"/>
      <c r="P58" s="175">
        <f>'将来負担比率（分子）の構造'!M$50</f>
        <v>746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64</v>
      </c>
      <c r="C62" s="175"/>
      <c r="D62" s="175"/>
      <c r="E62" s="175">
        <f>'将来負担比率（分子）の構造'!J$45</f>
        <v>36</v>
      </c>
      <c r="F62" s="175"/>
      <c r="G62" s="175"/>
      <c r="H62" s="175" t="str">
        <f>'将来負担比率（分子）の構造'!K$45</f>
        <v>-</v>
      </c>
      <c r="I62" s="175"/>
      <c r="J62" s="175"/>
      <c r="K62" s="175" t="str">
        <f>'将来負担比率（分子）の構造'!L$45</f>
        <v>-</v>
      </c>
      <c r="L62" s="175"/>
      <c r="M62" s="175"/>
      <c r="N62" s="175">
        <f>'将来負担比率（分子）の構造'!M$45</f>
        <v>178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128</v>
      </c>
      <c r="C64" s="175"/>
      <c r="D64" s="175"/>
      <c r="E64" s="175">
        <f>'将来負担比率（分子）の構造'!J$43</f>
        <v>156</v>
      </c>
      <c r="F64" s="175"/>
      <c r="G64" s="175"/>
      <c r="H64" s="175">
        <f>'将来負担比率（分子）の構造'!K$43</f>
        <v>202</v>
      </c>
      <c r="I64" s="175"/>
      <c r="J64" s="175"/>
      <c r="K64" s="175">
        <f>'将来負担比率（分子）の構造'!L$43</f>
        <v>167</v>
      </c>
      <c r="L64" s="175"/>
      <c r="M64" s="175"/>
      <c r="N64" s="175">
        <f>'将来負担比率（分子）の構造'!M$43</f>
        <v>203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1643</v>
      </c>
      <c r="C66" s="175"/>
      <c r="D66" s="175"/>
      <c r="E66" s="175">
        <f>'将来負担比率（分子）の構造'!J$41</f>
        <v>1619</v>
      </c>
      <c r="F66" s="175"/>
      <c r="G66" s="175"/>
      <c r="H66" s="175">
        <f>'将来負担比率（分子）の構造'!K$41</f>
        <v>1900</v>
      </c>
      <c r="I66" s="175"/>
      <c r="J66" s="175"/>
      <c r="K66" s="175">
        <f>'将来負担比率（分子）の構造'!L$41</f>
        <v>2425</v>
      </c>
      <c r="L66" s="175"/>
      <c r="M66" s="175"/>
      <c r="N66" s="175">
        <f>'将来負担比率（分子）の構造'!M$41</f>
        <v>2446</v>
      </c>
      <c r="O66" s="175"/>
      <c r="P66" s="175"/>
    </row>
    <row r="67" spans="1:16" x14ac:dyDescent="0.15">
      <c r="A67" s="175" t="s">
        <v>71</v>
      </c>
      <c r="B67" s="175" t="e">
        <f>NA()</f>
        <v>#N/A</v>
      </c>
      <c r="C67" s="175">
        <f>IF(ISNUMBER('将来負担比率（分子）の構造'!I$53), IF('将来負担比率（分子）の構造'!I$53 &lt; 0, 0, '将来負担比率（分子）の構造'!I$53), NA())</f>
        <v>170</v>
      </c>
      <c r="D67" s="175" t="e">
        <f>NA()</f>
        <v>#N/A</v>
      </c>
      <c r="E67" s="175" t="e">
        <f>NA()</f>
        <v>#N/A</v>
      </c>
      <c r="F67" s="175">
        <f>IF(ISNUMBER('将来負担比率（分子）の構造'!J$53), IF('将来負担比率（分子）の構造'!J$53 &lt; 0, 0, '将来負担比率（分子）の構造'!J$53), NA())</f>
        <v>126</v>
      </c>
      <c r="G67" s="175" t="e">
        <f>NA()</f>
        <v>#N/A</v>
      </c>
      <c r="H67" s="175" t="e">
        <f>NA()</f>
        <v>#N/A</v>
      </c>
      <c r="I67" s="175">
        <f>IF(ISNUMBER('将来負担比率（分子）の構造'!K$53), IF('将来負担比率（分子）の構造'!K$53 &lt; 0, 0, '将来負担比率（分子）の構造'!K$53), NA())</f>
        <v>295</v>
      </c>
      <c r="J67" s="175" t="e">
        <f>NA()</f>
        <v>#N/A</v>
      </c>
      <c r="K67" s="175" t="e">
        <f>NA()</f>
        <v>#N/A</v>
      </c>
      <c r="L67" s="175">
        <f>IF(ISNUMBER('将来負担比率（分子）の構造'!L$53), IF('将来負担比率（分子）の構造'!L$53 &lt; 0, 0, '将来負担比率（分子）の構造'!L$53), NA())</f>
        <v>787</v>
      </c>
      <c r="M67" s="175" t="e">
        <f>NA()</f>
        <v>#N/A</v>
      </c>
      <c r="N67" s="175" t="e">
        <f>NA()</f>
        <v>#N/A</v>
      </c>
      <c r="O67" s="175">
        <f>IF(ISNUMBER('将来負担比率（分子）の構造'!M$53), IF('将来負担比率（分子）の構造'!M$53 &lt; 0, 0, '将来負担比率（分子）の構造'!M$53), NA())</f>
        <v>945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438</v>
      </c>
      <c r="C72" s="179">
        <f>基金残高に係る経年分析!G55</f>
        <v>490</v>
      </c>
      <c r="D72" s="179">
        <f>基金残高に係る経年分析!H55</f>
        <v>594</v>
      </c>
    </row>
    <row r="73" spans="1:16" x14ac:dyDescent="0.15">
      <c r="A73" s="178" t="s">
        <v>74</v>
      </c>
      <c r="B73" s="179">
        <f>基金残高に係る経年分析!F56</f>
        <v>14</v>
      </c>
      <c r="C73" s="179">
        <f>基金残高に係る経年分析!G56</f>
        <v>14</v>
      </c>
      <c r="D73" s="179">
        <f>基金残高に係る経年分析!H56</f>
        <v>14</v>
      </c>
    </row>
    <row r="74" spans="1:16" x14ac:dyDescent="0.15">
      <c r="A74" s="178" t="s">
        <v>75</v>
      </c>
      <c r="B74" s="179">
        <f>基金残高に係る経年分析!F57</f>
        <v>230</v>
      </c>
      <c r="C74" s="179">
        <f>基金残高に係る経年分析!G57</f>
        <v>157</v>
      </c>
      <c r="D74" s="179">
        <f>基金残高に係る経年分析!H57</f>
        <v>90</v>
      </c>
    </row>
  </sheetData>
  <sheetProtection algorithmName="SHA-512" hashValue="KvxpjPF9wJmli7rErI9b1CG4QJPaDBTzcqd7JyqoQkbeT2M3ugjW18XzhN9G0rOfmbFLV6kdm0Xf4SUytjh3Qw==" saltValue="IxVSOAAh0q2b7HR390l+v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G28" sqref="BG28:CB2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205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207</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208</v>
      </c>
      <c r="S4" s="716"/>
      <c r="T4" s="716"/>
      <c r="U4" s="716"/>
      <c r="V4" s="716"/>
      <c r="W4" s="716"/>
      <c r="X4" s="716"/>
      <c r="Y4" s="717"/>
      <c r="Z4" s="715" t="s">
        <v>209</v>
      </c>
      <c r="AA4" s="716"/>
      <c r="AB4" s="716"/>
      <c r="AC4" s="717"/>
      <c r="AD4" s="715" t="s">
        <v>210</v>
      </c>
      <c r="AE4" s="716"/>
      <c r="AF4" s="716"/>
      <c r="AG4" s="716"/>
      <c r="AH4" s="716"/>
      <c r="AI4" s="716"/>
      <c r="AJ4" s="716"/>
      <c r="AK4" s="717"/>
      <c r="AL4" s="715" t="s">
        <v>209</v>
      </c>
      <c r="AM4" s="716"/>
      <c r="AN4" s="716"/>
      <c r="AO4" s="717"/>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15" t="s">
        <v>214</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215</v>
      </c>
      <c r="C5" s="713"/>
      <c r="D5" s="713"/>
      <c r="E5" s="713"/>
      <c r="F5" s="713"/>
      <c r="G5" s="713"/>
      <c r="H5" s="713"/>
      <c r="I5" s="713"/>
      <c r="J5" s="713"/>
      <c r="K5" s="713"/>
      <c r="L5" s="713"/>
      <c r="M5" s="713"/>
      <c r="N5" s="713"/>
      <c r="O5" s="713"/>
      <c r="P5" s="713"/>
      <c r="Q5" s="714"/>
      <c r="R5" s="709">
        <v>57484</v>
      </c>
      <c r="S5" s="710"/>
      <c r="T5" s="710"/>
      <c r="U5" s="710"/>
      <c r="V5" s="710"/>
      <c r="W5" s="710"/>
      <c r="X5" s="710"/>
      <c r="Y5" s="738"/>
      <c r="Z5" s="751">
        <v>2.2999999999999998</v>
      </c>
      <c r="AA5" s="751"/>
      <c r="AB5" s="751"/>
      <c r="AC5" s="751"/>
      <c r="AD5" s="752">
        <v>57484</v>
      </c>
      <c r="AE5" s="752"/>
      <c r="AF5" s="752"/>
      <c r="AG5" s="752"/>
      <c r="AH5" s="752"/>
      <c r="AI5" s="752"/>
      <c r="AJ5" s="752"/>
      <c r="AK5" s="752"/>
      <c r="AL5" s="739">
        <v>7.4</v>
      </c>
      <c r="AM5" s="722"/>
      <c r="AN5" s="722"/>
      <c r="AO5" s="740"/>
      <c r="AP5" s="712" t="s">
        <v>216</v>
      </c>
      <c r="AQ5" s="713"/>
      <c r="AR5" s="713"/>
      <c r="AS5" s="713"/>
      <c r="AT5" s="713"/>
      <c r="AU5" s="713"/>
      <c r="AV5" s="713"/>
      <c r="AW5" s="713"/>
      <c r="AX5" s="713"/>
      <c r="AY5" s="713"/>
      <c r="AZ5" s="713"/>
      <c r="BA5" s="713"/>
      <c r="BB5" s="713"/>
      <c r="BC5" s="713"/>
      <c r="BD5" s="713"/>
      <c r="BE5" s="713"/>
      <c r="BF5" s="714"/>
      <c r="BG5" s="663">
        <v>57484</v>
      </c>
      <c r="BH5" s="664"/>
      <c r="BI5" s="664"/>
      <c r="BJ5" s="664"/>
      <c r="BK5" s="664"/>
      <c r="BL5" s="664"/>
      <c r="BM5" s="664"/>
      <c r="BN5" s="665"/>
      <c r="BO5" s="699">
        <v>100</v>
      </c>
      <c r="BP5" s="699"/>
      <c r="BQ5" s="699"/>
      <c r="BR5" s="699"/>
      <c r="BS5" s="700" t="s">
        <v>122</v>
      </c>
      <c r="BT5" s="700"/>
      <c r="BU5" s="700"/>
      <c r="BV5" s="700"/>
      <c r="BW5" s="700"/>
      <c r="BX5" s="700"/>
      <c r="BY5" s="700"/>
      <c r="BZ5" s="700"/>
      <c r="CA5" s="700"/>
      <c r="CB5" s="731"/>
      <c r="CD5" s="715" t="s">
        <v>211</v>
      </c>
      <c r="CE5" s="716"/>
      <c r="CF5" s="716"/>
      <c r="CG5" s="716"/>
      <c r="CH5" s="716"/>
      <c r="CI5" s="716"/>
      <c r="CJ5" s="716"/>
      <c r="CK5" s="716"/>
      <c r="CL5" s="716"/>
      <c r="CM5" s="716"/>
      <c r="CN5" s="716"/>
      <c r="CO5" s="716"/>
      <c r="CP5" s="716"/>
      <c r="CQ5" s="717"/>
      <c r="CR5" s="715" t="s">
        <v>217</v>
      </c>
      <c r="CS5" s="716"/>
      <c r="CT5" s="716"/>
      <c r="CU5" s="716"/>
      <c r="CV5" s="716"/>
      <c r="CW5" s="716"/>
      <c r="CX5" s="716"/>
      <c r="CY5" s="717"/>
      <c r="CZ5" s="715" t="s">
        <v>209</v>
      </c>
      <c r="DA5" s="716"/>
      <c r="DB5" s="716"/>
      <c r="DC5" s="717"/>
      <c r="DD5" s="715" t="s">
        <v>218</v>
      </c>
      <c r="DE5" s="716"/>
      <c r="DF5" s="716"/>
      <c r="DG5" s="716"/>
      <c r="DH5" s="716"/>
      <c r="DI5" s="716"/>
      <c r="DJ5" s="716"/>
      <c r="DK5" s="716"/>
      <c r="DL5" s="716"/>
      <c r="DM5" s="716"/>
      <c r="DN5" s="716"/>
      <c r="DO5" s="716"/>
      <c r="DP5" s="717"/>
      <c r="DQ5" s="715" t="s">
        <v>219</v>
      </c>
      <c r="DR5" s="716"/>
      <c r="DS5" s="716"/>
      <c r="DT5" s="716"/>
      <c r="DU5" s="716"/>
      <c r="DV5" s="716"/>
      <c r="DW5" s="716"/>
      <c r="DX5" s="716"/>
      <c r="DY5" s="716"/>
      <c r="DZ5" s="716"/>
      <c r="EA5" s="716"/>
      <c r="EB5" s="716"/>
      <c r="EC5" s="717"/>
    </row>
    <row r="6" spans="2:143" ht="11.25" customHeight="1" x14ac:dyDescent="0.15">
      <c r="B6" s="660" t="s">
        <v>220</v>
      </c>
      <c r="C6" s="661"/>
      <c r="D6" s="661"/>
      <c r="E6" s="661"/>
      <c r="F6" s="661"/>
      <c r="G6" s="661"/>
      <c r="H6" s="661"/>
      <c r="I6" s="661"/>
      <c r="J6" s="661"/>
      <c r="K6" s="661"/>
      <c r="L6" s="661"/>
      <c r="M6" s="661"/>
      <c r="N6" s="661"/>
      <c r="O6" s="661"/>
      <c r="P6" s="661"/>
      <c r="Q6" s="662"/>
      <c r="R6" s="663">
        <v>8316</v>
      </c>
      <c r="S6" s="664"/>
      <c r="T6" s="664"/>
      <c r="U6" s="664"/>
      <c r="V6" s="664"/>
      <c r="W6" s="664"/>
      <c r="X6" s="664"/>
      <c r="Y6" s="665"/>
      <c r="Z6" s="699">
        <v>0.3</v>
      </c>
      <c r="AA6" s="699"/>
      <c r="AB6" s="699"/>
      <c r="AC6" s="699"/>
      <c r="AD6" s="700">
        <v>8316</v>
      </c>
      <c r="AE6" s="700"/>
      <c r="AF6" s="700"/>
      <c r="AG6" s="700"/>
      <c r="AH6" s="700"/>
      <c r="AI6" s="700"/>
      <c r="AJ6" s="700"/>
      <c r="AK6" s="700"/>
      <c r="AL6" s="666">
        <v>1.1000000000000001</v>
      </c>
      <c r="AM6" s="667"/>
      <c r="AN6" s="667"/>
      <c r="AO6" s="701"/>
      <c r="AP6" s="660" t="s">
        <v>221</v>
      </c>
      <c r="AQ6" s="661"/>
      <c r="AR6" s="661"/>
      <c r="AS6" s="661"/>
      <c r="AT6" s="661"/>
      <c r="AU6" s="661"/>
      <c r="AV6" s="661"/>
      <c r="AW6" s="661"/>
      <c r="AX6" s="661"/>
      <c r="AY6" s="661"/>
      <c r="AZ6" s="661"/>
      <c r="BA6" s="661"/>
      <c r="BB6" s="661"/>
      <c r="BC6" s="661"/>
      <c r="BD6" s="661"/>
      <c r="BE6" s="661"/>
      <c r="BF6" s="662"/>
      <c r="BG6" s="663">
        <v>57484</v>
      </c>
      <c r="BH6" s="664"/>
      <c r="BI6" s="664"/>
      <c r="BJ6" s="664"/>
      <c r="BK6" s="664"/>
      <c r="BL6" s="664"/>
      <c r="BM6" s="664"/>
      <c r="BN6" s="665"/>
      <c r="BO6" s="699">
        <v>100</v>
      </c>
      <c r="BP6" s="699"/>
      <c r="BQ6" s="699"/>
      <c r="BR6" s="699"/>
      <c r="BS6" s="700" t="s">
        <v>122</v>
      </c>
      <c r="BT6" s="700"/>
      <c r="BU6" s="700"/>
      <c r="BV6" s="700"/>
      <c r="BW6" s="700"/>
      <c r="BX6" s="700"/>
      <c r="BY6" s="700"/>
      <c r="BZ6" s="700"/>
      <c r="CA6" s="700"/>
      <c r="CB6" s="731"/>
      <c r="CD6" s="712" t="s">
        <v>222</v>
      </c>
      <c r="CE6" s="713"/>
      <c r="CF6" s="713"/>
      <c r="CG6" s="713"/>
      <c r="CH6" s="713"/>
      <c r="CI6" s="713"/>
      <c r="CJ6" s="713"/>
      <c r="CK6" s="713"/>
      <c r="CL6" s="713"/>
      <c r="CM6" s="713"/>
      <c r="CN6" s="713"/>
      <c r="CO6" s="713"/>
      <c r="CP6" s="713"/>
      <c r="CQ6" s="714"/>
      <c r="CR6" s="663">
        <v>38402</v>
      </c>
      <c r="CS6" s="664"/>
      <c r="CT6" s="664"/>
      <c r="CU6" s="664"/>
      <c r="CV6" s="664"/>
      <c r="CW6" s="664"/>
      <c r="CX6" s="664"/>
      <c r="CY6" s="665"/>
      <c r="CZ6" s="739">
        <v>1.7</v>
      </c>
      <c r="DA6" s="722"/>
      <c r="DB6" s="722"/>
      <c r="DC6" s="741"/>
      <c r="DD6" s="669" t="s">
        <v>122</v>
      </c>
      <c r="DE6" s="664"/>
      <c r="DF6" s="664"/>
      <c r="DG6" s="664"/>
      <c r="DH6" s="664"/>
      <c r="DI6" s="664"/>
      <c r="DJ6" s="664"/>
      <c r="DK6" s="664"/>
      <c r="DL6" s="664"/>
      <c r="DM6" s="664"/>
      <c r="DN6" s="664"/>
      <c r="DO6" s="664"/>
      <c r="DP6" s="665"/>
      <c r="DQ6" s="669">
        <v>38402</v>
      </c>
      <c r="DR6" s="664"/>
      <c r="DS6" s="664"/>
      <c r="DT6" s="664"/>
      <c r="DU6" s="664"/>
      <c r="DV6" s="664"/>
      <c r="DW6" s="664"/>
      <c r="DX6" s="664"/>
      <c r="DY6" s="664"/>
      <c r="DZ6" s="664"/>
      <c r="EA6" s="664"/>
      <c r="EB6" s="664"/>
      <c r="EC6" s="698"/>
    </row>
    <row r="7" spans="2:143" ht="11.25" customHeight="1" x14ac:dyDescent="0.15">
      <c r="B7" s="660" t="s">
        <v>223</v>
      </c>
      <c r="C7" s="661"/>
      <c r="D7" s="661"/>
      <c r="E7" s="661"/>
      <c r="F7" s="661"/>
      <c r="G7" s="661"/>
      <c r="H7" s="661"/>
      <c r="I7" s="661"/>
      <c r="J7" s="661"/>
      <c r="K7" s="661"/>
      <c r="L7" s="661"/>
      <c r="M7" s="661"/>
      <c r="N7" s="661"/>
      <c r="O7" s="661"/>
      <c r="P7" s="661"/>
      <c r="Q7" s="662"/>
      <c r="R7" s="663">
        <v>7</v>
      </c>
      <c r="S7" s="664"/>
      <c r="T7" s="664"/>
      <c r="U7" s="664"/>
      <c r="V7" s="664"/>
      <c r="W7" s="664"/>
      <c r="X7" s="664"/>
      <c r="Y7" s="665"/>
      <c r="Z7" s="699">
        <v>0</v>
      </c>
      <c r="AA7" s="699"/>
      <c r="AB7" s="699"/>
      <c r="AC7" s="699"/>
      <c r="AD7" s="700">
        <v>7</v>
      </c>
      <c r="AE7" s="700"/>
      <c r="AF7" s="700"/>
      <c r="AG7" s="700"/>
      <c r="AH7" s="700"/>
      <c r="AI7" s="700"/>
      <c r="AJ7" s="700"/>
      <c r="AK7" s="700"/>
      <c r="AL7" s="666">
        <v>0</v>
      </c>
      <c r="AM7" s="667"/>
      <c r="AN7" s="667"/>
      <c r="AO7" s="701"/>
      <c r="AP7" s="660" t="s">
        <v>224</v>
      </c>
      <c r="AQ7" s="661"/>
      <c r="AR7" s="661"/>
      <c r="AS7" s="661"/>
      <c r="AT7" s="661"/>
      <c r="AU7" s="661"/>
      <c r="AV7" s="661"/>
      <c r="AW7" s="661"/>
      <c r="AX7" s="661"/>
      <c r="AY7" s="661"/>
      <c r="AZ7" s="661"/>
      <c r="BA7" s="661"/>
      <c r="BB7" s="661"/>
      <c r="BC7" s="661"/>
      <c r="BD7" s="661"/>
      <c r="BE7" s="661"/>
      <c r="BF7" s="662"/>
      <c r="BG7" s="663">
        <v>22815</v>
      </c>
      <c r="BH7" s="664"/>
      <c r="BI7" s="664"/>
      <c r="BJ7" s="664"/>
      <c r="BK7" s="664"/>
      <c r="BL7" s="664"/>
      <c r="BM7" s="664"/>
      <c r="BN7" s="665"/>
      <c r="BO7" s="699">
        <v>39.700000000000003</v>
      </c>
      <c r="BP7" s="699"/>
      <c r="BQ7" s="699"/>
      <c r="BR7" s="699"/>
      <c r="BS7" s="700" t="s">
        <v>122</v>
      </c>
      <c r="BT7" s="700"/>
      <c r="BU7" s="700"/>
      <c r="BV7" s="700"/>
      <c r="BW7" s="700"/>
      <c r="BX7" s="700"/>
      <c r="BY7" s="700"/>
      <c r="BZ7" s="700"/>
      <c r="CA7" s="700"/>
      <c r="CB7" s="731"/>
      <c r="CD7" s="660" t="s">
        <v>225</v>
      </c>
      <c r="CE7" s="661"/>
      <c r="CF7" s="661"/>
      <c r="CG7" s="661"/>
      <c r="CH7" s="661"/>
      <c r="CI7" s="661"/>
      <c r="CJ7" s="661"/>
      <c r="CK7" s="661"/>
      <c r="CL7" s="661"/>
      <c r="CM7" s="661"/>
      <c r="CN7" s="661"/>
      <c r="CO7" s="661"/>
      <c r="CP7" s="661"/>
      <c r="CQ7" s="662"/>
      <c r="CR7" s="663">
        <v>940797</v>
      </c>
      <c r="CS7" s="664"/>
      <c r="CT7" s="664"/>
      <c r="CU7" s="664"/>
      <c r="CV7" s="664"/>
      <c r="CW7" s="664"/>
      <c r="CX7" s="664"/>
      <c r="CY7" s="665"/>
      <c r="CZ7" s="699">
        <v>42.3</v>
      </c>
      <c r="DA7" s="699"/>
      <c r="DB7" s="699"/>
      <c r="DC7" s="699"/>
      <c r="DD7" s="669">
        <v>215512</v>
      </c>
      <c r="DE7" s="664"/>
      <c r="DF7" s="664"/>
      <c r="DG7" s="664"/>
      <c r="DH7" s="664"/>
      <c r="DI7" s="664"/>
      <c r="DJ7" s="664"/>
      <c r="DK7" s="664"/>
      <c r="DL7" s="664"/>
      <c r="DM7" s="664"/>
      <c r="DN7" s="664"/>
      <c r="DO7" s="664"/>
      <c r="DP7" s="665"/>
      <c r="DQ7" s="669">
        <v>524030</v>
      </c>
      <c r="DR7" s="664"/>
      <c r="DS7" s="664"/>
      <c r="DT7" s="664"/>
      <c r="DU7" s="664"/>
      <c r="DV7" s="664"/>
      <c r="DW7" s="664"/>
      <c r="DX7" s="664"/>
      <c r="DY7" s="664"/>
      <c r="DZ7" s="664"/>
      <c r="EA7" s="664"/>
      <c r="EB7" s="664"/>
      <c r="EC7" s="698"/>
    </row>
    <row r="8" spans="2:143" ht="11.25" customHeight="1" x14ac:dyDescent="0.15">
      <c r="B8" s="660" t="s">
        <v>226</v>
      </c>
      <c r="C8" s="661"/>
      <c r="D8" s="661"/>
      <c r="E8" s="661"/>
      <c r="F8" s="661"/>
      <c r="G8" s="661"/>
      <c r="H8" s="661"/>
      <c r="I8" s="661"/>
      <c r="J8" s="661"/>
      <c r="K8" s="661"/>
      <c r="L8" s="661"/>
      <c r="M8" s="661"/>
      <c r="N8" s="661"/>
      <c r="O8" s="661"/>
      <c r="P8" s="661"/>
      <c r="Q8" s="662"/>
      <c r="R8" s="663">
        <v>119</v>
      </c>
      <c r="S8" s="664"/>
      <c r="T8" s="664"/>
      <c r="U8" s="664"/>
      <c r="V8" s="664"/>
      <c r="W8" s="664"/>
      <c r="X8" s="664"/>
      <c r="Y8" s="665"/>
      <c r="Z8" s="699">
        <v>0</v>
      </c>
      <c r="AA8" s="699"/>
      <c r="AB8" s="699"/>
      <c r="AC8" s="699"/>
      <c r="AD8" s="700">
        <v>119</v>
      </c>
      <c r="AE8" s="700"/>
      <c r="AF8" s="700"/>
      <c r="AG8" s="700"/>
      <c r="AH8" s="700"/>
      <c r="AI8" s="700"/>
      <c r="AJ8" s="700"/>
      <c r="AK8" s="700"/>
      <c r="AL8" s="666">
        <v>0</v>
      </c>
      <c r="AM8" s="667"/>
      <c r="AN8" s="667"/>
      <c r="AO8" s="701"/>
      <c r="AP8" s="660" t="s">
        <v>227</v>
      </c>
      <c r="AQ8" s="661"/>
      <c r="AR8" s="661"/>
      <c r="AS8" s="661"/>
      <c r="AT8" s="661"/>
      <c r="AU8" s="661"/>
      <c r="AV8" s="661"/>
      <c r="AW8" s="661"/>
      <c r="AX8" s="661"/>
      <c r="AY8" s="661"/>
      <c r="AZ8" s="661"/>
      <c r="BA8" s="661"/>
      <c r="BB8" s="661"/>
      <c r="BC8" s="661"/>
      <c r="BD8" s="661"/>
      <c r="BE8" s="661"/>
      <c r="BF8" s="662"/>
      <c r="BG8" s="663">
        <v>956</v>
      </c>
      <c r="BH8" s="664"/>
      <c r="BI8" s="664"/>
      <c r="BJ8" s="664"/>
      <c r="BK8" s="664"/>
      <c r="BL8" s="664"/>
      <c r="BM8" s="664"/>
      <c r="BN8" s="665"/>
      <c r="BO8" s="699">
        <v>1.7</v>
      </c>
      <c r="BP8" s="699"/>
      <c r="BQ8" s="699"/>
      <c r="BR8" s="699"/>
      <c r="BS8" s="700" t="s">
        <v>122</v>
      </c>
      <c r="BT8" s="700"/>
      <c r="BU8" s="700"/>
      <c r="BV8" s="700"/>
      <c r="BW8" s="700"/>
      <c r="BX8" s="700"/>
      <c r="BY8" s="700"/>
      <c r="BZ8" s="700"/>
      <c r="CA8" s="700"/>
      <c r="CB8" s="731"/>
      <c r="CD8" s="660" t="s">
        <v>228</v>
      </c>
      <c r="CE8" s="661"/>
      <c r="CF8" s="661"/>
      <c r="CG8" s="661"/>
      <c r="CH8" s="661"/>
      <c r="CI8" s="661"/>
      <c r="CJ8" s="661"/>
      <c r="CK8" s="661"/>
      <c r="CL8" s="661"/>
      <c r="CM8" s="661"/>
      <c r="CN8" s="661"/>
      <c r="CO8" s="661"/>
      <c r="CP8" s="661"/>
      <c r="CQ8" s="662"/>
      <c r="CR8" s="663">
        <v>192672</v>
      </c>
      <c r="CS8" s="664"/>
      <c r="CT8" s="664"/>
      <c r="CU8" s="664"/>
      <c r="CV8" s="664"/>
      <c r="CW8" s="664"/>
      <c r="CX8" s="664"/>
      <c r="CY8" s="665"/>
      <c r="CZ8" s="699">
        <v>8.6999999999999993</v>
      </c>
      <c r="DA8" s="699"/>
      <c r="DB8" s="699"/>
      <c r="DC8" s="699"/>
      <c r="DD8" s="669" t="s">
        <v>122</v>
      </c>
      <c r="DE8" s="664"/>
      <c r="DF8" s="664"/>
      <c r="DG8" s="664"/>
      <c r="DH8" s="664"/>
      <c r="DI8" s="664"/>
      <c r="DJ8" s="664"/>
      <c r="DK8" s="664"/>
      <c r="DL8" s="664"/>
      <c r="DM8" s="664"/>
      <c r="DN8" s="664"/>
      <c r="DO8" s="664"/>
      <c r="DP8" s="665"/>
      <c r="DQ8" s="669">
        <v>130325</v>
      </c>
      <c r="DR8" s="664"/>
      <c r="DS8" s="664"/>
      <c r="DT8" s="664"/>
      <c r="DU8" s="664"/>
      <c r="DV8" s="664"/>
      <c r="DW8" s="664"/>
      <c r="DX8" s="664"/>
      <c r="DY8" s="664"/>
      <c r="DZ8" s="664"/>
      <c r="EA8" s="664"/>
      <c r="EB8" s="664"/>
      <c r="EC8" s="698"/>
    </row>
    <row r="9" spans="2:143" ht="11.25" customHeight="1" x14ac:dyDescent="0.15">
      <c r="B9" s="660" t="s">
        <v>229</v>
      </c>
      <c r="C9" s="661"/>
      <c r="D9" s="661"/>
      <c r="E9" s="661"/>
      <c r="F9" s="661"/>
      <c r="G9" s="661"/>
      <c r="H9" s="661"/>
      <c r="I9" s="661"/>
      <c r="J9" s="661"/>
      <c r="K9" s="661"/>
      <c r="L9" s="661"/>
      <c r="M9" s="661"/>
      <c r="N9" s="661"/>
      <c r="O9" s="661"/>
      <c r="P9" s="661"/>
      <c r="Q9" s="662"/>
      <c r="R9" s="663">
        <v>135</v>
      </c>
      <c r="S9" s="664"/>
      <c r="T9" s="664"/>
      <c r="U9" s="664"/>
      <c r="V9" s="664"/>
      <c r="W9" s="664"/>
      <c r="X9" s="664"/>
      <c r="Y9" s="665"/>
      <c r="Z9" s="699">
        <v>0</v>
      </c>
      <c r="AA9" s="699"/>
      <c r="AB9" s="699"/>
      <c r="AC9" s="699"/>
      <c r="AD9" s="700">
        <v>135</v>
      </c>
      <c r="AE9" s="700"/>
      <c r="AF9" s="700"/>
      <c r="AG9" s="700"/>
      <c r="AH9" s="700"/>
      <c r="AI9" s="700"/>
      <c r="AJ9" s="700"/>
      <c r="AK9" s="700"/>
      <c r="AL9" s="666">
        <v>0</v>
      </c>
      <c r="AM9" s="667"/>
      <c r="AN9" s="667"/>
      <c r="AO9" s="701"/>
      <c r="AP9" s="660" t="s">
        <v>230</v>
      </c>
      <c r="AQ9" s="661"/>
      <c r="AR9" s="661"/>
      <c r="AS9" s="661"/>
      <c r="AT9" s="661"/>
      <c r="AU9" s="661"/>
      <c r="AV9" s="661"/>
      <c r="AW9" s="661"/>
      <c r="AX9" s="661"/>
      <c r="AY9" s="661"/>
      <c r="AZ9" s="661"/>
      <c r="BA9" s="661"/>
      <c r="BB9" s="661"/>
      <c r="BC9" s="661"/>
      <c r="BD9" s="661"/>
      <c r="BE9" s="661"/>
      <c r="BF9" s="662"/>
      <c r="BG9" s="663">
        <v>19937</v>
      </c>
      <c r="BH9" s="664"/>
      <c r="BI9" s="664"/>
      <c r="BJ9" s="664"/>
      <c r="BK9" s="664"/>
      <c r="BL9" s="664"/>
      <c r="BM9" s="664"/>
      <c r="BN9" s="665"/>
      <c r="BO9" s="699">
        <v>34.700000000000003</v>
      </c>
      <c r="BP9" s="699"/>
      <c r="BQ9" s="699"/>
      <c r="BR9" s="699"/>
      <c r="BS9" s="700" t="s">
        <v>122</v>
      </c>
      <c r="BT9" s="700"/>
      <c r="BU9" s="700"/>
      <c r="BV9" s="700"/>
      <c r="BW9" s="700"/>
      <c r="BX9" s="700"/>
      <c r="BY9" s="700"/>
      <c r="BZ9" s="700"/>
      <c r="CA9" s="700"/>
      <c r="CB9" s="731"/>
      <c r="CD9" s="660" t="s">
        <v>231</v>
      </c>
      <c r="CE9" s="661"/>
      <c r="CF9" s="661"/>
      <c r="CG9" s="661"/>
      <c r="CH9" s="661"/>
      <c r="CI9" s="661"/>
      <c r="CJ9" s="661"/>
      <c r="CK9" s="661"/>
      <c r="CL9" s="661"/>
      <c r="CM9" s="661"/>
      <c r="CN9" s="661"/>
      <c r="CO9" s="661"/>
      <c r="CP9" s="661"/>
      <c r="CQ9" s="662"/>
      <c r="CR9" s="663">
        <v>118773</v>
      </c>
      <c r="CS9" s="664"/>
      <c r="CT9" s="664"/>
      <c r="CU9" s="664"/>
      <c r="CV9" s="664"/>
      <c r="CW9" s="664"/>
      <c r="CX9" s="664"/>
      <c r="CY9" s="665"/>
      <c r="CZ9" s="699">
        <v>5.3</v>
      </c>
      <c r="DA9" s="699"/>
      <c r="DB9" s="699"/>
      <c r="DC9" s="699"/>
      <c r="DD9" s="669" t="s">
        <v>122</v>
      </c>
      <c r="DE9" s="664"/>
      <c r="DF9" s="664"/>
      <c r="DG9" s="664"/>
      <c r="DH9" s="664"/>
      <c r="DI9" s="664"/>
      <c r="DJ9" s="664"/>
      <c r="DK9" s="664"/>
      <c r="DL9" s="664"/>
      <c r="DM9" s="664"/>
      <c r="DN9" s="664"/>
      <c r="DO9" s="664"/>
      <c r="DP9" s="665"/>
      <c r="DQ9" s="669">
        <v>98583</v>
      </c>
      <c r="DR9" s="664"/>
      <c r="DS9" s="664"/>
      <c r="DT9" s="664"/>
      <c r="DU9" s="664"/>
      <c r="DV9" s="664"/>
      <c r="DW9" s="664"/>
      <c r="DX9" s="664"/>
      <c r="DY9" s="664"/>
      <c r="DZ9" s="664"/>
      <c r="EA9" s="664"/>
      <c r="EB9" s="664"/>
      <c r="EC9" s="698"/>
    </row>
    <row r="10" spans="2:143" ht="11.25" customHeight="1" x14ac:dyDescent="0.15">
      <c r="B10" s="660" t="s">
        <v>232</v>
      </c>
      <c r="C10" s="661"/>
      <c r="D10" s="661"/>
      <c r="E10" s="661"/>
      <c r="F10" s="661"/>
      <c r="G10" s="661"/>
      <c r="H10" s="661"/>
      <c r="I10" s="661"/>
      <c r="J10" s="661"/>
      <c r="K10" s="661"/>
      <c r="L10" s="661"/>
      <c r="M10" s="661"/>
      <c r="N10" s="661"/>
      <c r="O10" s="661"/>
      <c r="P10" s="661"/>
      <c r="Q10" s="662"/>
      <c r="R10" s="663" t="s">
        <v>122</v>
      </c>
      <c r="S10" s="664"/>
      <c r="T10" s="664"/>
      <c r="U10" s="664"/>
      <c r="V10" s="664"/>
      <c r="W10" s="664"/>
      <c r="X10" s="664"/>
      <c r="Y10" s="665"/>
      <c r="Z10" s="699" t="s">
        <v>122</v>
      </c>
      <c r="AA10" s="699"/>
      <c r="AB10" s="699"/>
      <c r="AC10" s="699"/>
      <c r="AD10" s="700" t="s">
        <v>122</v>
      </c>
      <c r="AE10" s="700"/>
      <c r="AF10" s="700"/>
      <c r="AG10" s="700"/>
      <c r="AH10" s="700"/>
      <c r="AI10" s="700"/>
      <c r="AJ10" s="700"/>
      <c r="AK10" s="700"/>
      <c r="AL10" s="666" t="s">
        <v>122</v>
      </c>
      <c r="AM10" s="667"/>
      <c r="AN10" s="667"/>
      <c r="AO10" s="701"/>
      <c r="AP10" s="660" t="s">
        <v>233</v>
      </c>
      <c r="AQ10" s="661"/>
      <c r="AR10" s="661"/>
      <c r="AS10" s="661"/>
      <c r="AT10" s="661"/>
      <c r="AU10" s="661"/>
      <c r="AV10" s="661"/>
      <c r="AW10" s="661"/>
      <c r="AX10" s="661"/>
      <c r="AY10" s="661"/>
      <c r="AZ10" s="661"/>
      <c r="BA10" s="661"/>
      <c r="BB10" s="661"/>
      <c r="BC10" s="661"/>
      <c r="BD10" s="661"/>
      <c r="BE10" s="661"/>
      <c r="BF10" s="662"/>
      <c r="BG10" s="663">
        <v>1755</v>
      </c>
      <c r="BH10" s="664"/>
      <c r="BI10" s="664"/>
      <c r="BJ10" s="664"/>
      <c r="BK10" s="664"/>
      <c r="BL10" s="664"/>
      <c r="BM10" s="664"/>
      <c r="BN10" s="665"/>
      <c r="BO10" s="699">
        <v>3.1</v>
      </c>
      <c r="BP10" s="699"/>
      <c r="BQ10" s="699"/>
      <c r="BR10" s="699"/>
      <c r="BS10" s="700" t="s">
        <v>122</v>
      </c>
      <c r="BT10" s="700"/>
      <c r="BU10" s="700"/>
      <c r="BV10" s="700"/>
      <c r="BW10" s="700"/>
      <c r="BX10" s="700"/>
      <c r="BY10" s="700"/>
      <c r="BZ10" s="700"/>
      <c r="CA10" s="700"/>
      <c r="CB10" s="731"/>
      <c r="CD10" s="660" t="s">
        <v>234</v>
      </c>
      <c r="CE10" s="661"/>
      <c r="CF10" s="661"/>
      <c r="CG10" s="661"/>
      <c r="CH10" s="661"/>
      <c r="CI10" s="661"/>
      <c r="CJ10" s="661"/>
      <c r="CK10" s="661"/>
      <c r="CL10" s="661"/>
      <c r="CM10" s="661"/>
      <c r="CN10" s="661"/>
      <c r="CO10" s="661"/>
      <c r="CP10" s="661"/>
      <c r="CQ10" s="662"/>
      <c r="CR10" s="663" t="s">
        <v>122</v>
      </c>
      <c r="CS10" s="664"/>
      <c r="CT10" s="664"/>
      <c r="CU10" s="664"/>
      <c r="CV10" s="664"/>
      <c r="CW10" s="664"/>
      <c r="CX10" s="664"/>
      <c r="CY10" s="665"/>
      <c r="CZ10" s="699" t="s">
        <v>122</v>
      </c>
      <c r="DA10" s="699"/>
      <c r="DB10" s="699"/>
      <c r="DC10" s="699"/>
      <c r="DD10" s="669" t="s">
        <v>122</v>
      </c>
      <c r="DE10" s="664"/>
      <c r="DF10" s="664"/>
      <c r="DG10" s="664"/>
      <c r="DH10" s="664"/>
      <c r="DI10" s="664"/>
      <c r="DJ10" s="664"/>
      <c r="DK10" s="664"/>
      <c r="DL10" s="664"/>
      <c r="DM10" s="664"/>
      <c r="DN10" s="664"/>
      <c r="DO10" s="664"/>
      <c r="DP10" s="665"/>
      <c r="DQ10" s="669" t="s">
        <v>122</v>
      </c>
      <c r="DR10" s="664"/>
      <c r="DS10" s="664"/>
      <c r="DT10" s="664"/>
      <c r="DU10" s="664"/>
      <c r="DV10" s="664"/>
      <c r="DW10" s="664"/>
      <c r="DX10" s="664"/>
      <c r="DY10" s="664"/>
      <c r="DZ10" s="664"/>
      <c r="EA10" s="664"/>
      <c r="EB10" s="664"/>
      <c r="EC10" s="698"/>
    </row>
    <row r="11" spans="2:143" ht="11.25" customHeight="1" x14ac:dyDescent="0.15">
      <c r="B11" s="660" t="s">
        <v>235</v>
      </c>
      <c r="C11" s="661"/>
      <c r="D11" s="661"/>
      <c r="E11" s="661"/>
      <c r="F11" s="661"/>
      <c r="G11" s="661"/>
      <c r="H11" s="661"/>
      <c r="I11" s="661"/>
      <c r="J11" s="661"/>
      <c r="K11" s="661"/>
      <c r="L11" s="661"/>
      <c r="M11" s="661"/>
      <c r="N11" s="661"/>
      <c r="O11" s="661"/>
      <c r="P11" s="661"/>
      <c r="Q11" s="662"/>
      <c r="R11" s="663">
        <v>16053</v>
      </c>
      <c r="S11" s="664"/>
      <c r="T11" s="664"/>
      <c r="U11" s="664"/>
      <c r="V11" s="664"/>
      <c r="W11" s="664"/>
      <c r="X11" s="664"/>
      <c r="Y11" s="665"/>
      <c r="Z11" s="666">
        <v>0.6</v>
      </c>
      <c r="AA11" s="667"/>
      <c r="AB11" s="667"/>
      <c r="AC11" s="668"/>
      <c r="AD11" s="669">
        <v>16053</v>
      </c>
      <c r="AE11" s="664"/>
      <c r="AF11" s="664"/>
      <c r="AG11" s="664"/>
      <c r="AH11" s="664"/>
      <c r="AI11" s="664"/>
      <c r="AJ11" s="664"/>
      <c r="AK11" s="665"/>
      <c r="AL11" s="666">
        <v>2.1</v>
      </c>
      <c r="AM11" s="667"/>
      <c r="AN11" s="667"/>
      <c r="AO11" s="701"/>
      <c r="AP11" s="660" t="s">
        <v>236</v>
      </c>
      <c r="AQ11" s="661"/>
      <c r="AR11" s="661"/>
      <c r="AS11" s="661"/>
      <c r="AT11" s="661"/>
      <c r="AU11" s="661"/>
      <c r="AV11" s="661"/>
      <c r="AW11" s="661"/>
      <c r="AX11" s="661"/>
      <c r="AY11" s="661"/>
      <c r="AZ11" s="661"/>
      <c r="BA11" s="661"/>
      <c r="BB11" s="661"/>
      <c r="BC11" s="661"/>
      <c r="BD11" s="661"/>
      <c r="BE11" s="661"/>
      <c r="BF11" s="662"/>
      <c r="BG11" s="663">
        <v>167</v>
      </c>
      <c r="BH11" s="664"/>
      <c r="BI11" s="664"/>
      <c r="BJ11" s="664"/>
      <c r="BK11" s="664"/>
      <c r="BL11" s="664"/>
      <c r="BM11" s="664"/>
      <c r="BN11" s="665"/>
      <c r="BO11" s="699">
        <v>0.3</v>
      </c>
      <c r="BP11" s="699"/>
      <c r="BQ11" s="699"/>
      <c r="BR11" s="699"/>
      <c r="BS11" s="700" t="s">
        <v>122</v>
      </c>
      <c r="BT11" s="700"/>
      <c r="BU11" s="700"/>
      <c r="BV11" s="700"/>
      <c r="BW11" s="700"/>
      <c r="BX11" s="700"/>
      <c r="BY11" s="700"/>
      <c r="BZ11" s="700"/>
      <c r="CA11" s="700"/>
      <c r="CB11" s="731"/>
      <c r="CD11" s="660" t="s">
        <v>237</v>
      </c>
      <c r="CE11" s="661"/>
      <c r="CF11" s="661"/>
      <c r="CG11" s="661"/>
      <c r="CH11" s="661"/>
      <c r="CI11" s="661"/>
      <c r="CJ11" s="661"/>
      <c r="CK11" s="661"/>
      <c r="CL11" s="661"/>
      <c r="CM11" s="661"/>
      <c r="CN11" s="661"/>
      <c r="CO11" s="661"/>
      <c r="CP11" s="661"/>
      <c r="CQ11" s="662"/>
      <c r="CR11" s="663">
        <v>425529</v>
      </c>
      <c r="CS11" s="664"/>
      <c r="CT11" s="664"/>
      <c r="CU11" s="664"/>
      <c r="CV11" s="664"/>
      <c r="CW11" s="664"/>
      <c r="CX11" s="664"/>
      <c r="CY11" s="665"/>
      <c r="CZ11" s="699">
        <v>19.100000000000001</v>
      </c>
      <c r="DA11" s="699"/>
      <c r="DB11" s="699"/>
      <c r="DC11" s="699"/>
      <c r="DD11" s="669">
        <v>246668</v>
      </c>
      <c r="DE11" s="664"/>
      <c r="DF11" s="664"/>
      <c r="DG11" s="664"/>
      <c r="DH11" s="664"/>
      <c r="DI11" s="664"/>
      <c r="DJ11" s="664"/>
      <c r="DK11" s="664"/>
      <c r="DL11" s="664"/>
      <c r="DM11" s="664"/>
      <c r="DN11" s="664"/>
      <c r="DO11" s="664"/>
      <c r="DP11" s="665"/>
      <c r="DQ11" s="669">
        <v>159217</v>
      </c>
      <c r="DR11" s="664"/>
      <c r="DS11" s="664"/>
      <c r="DT11" s="664"/>
      <c r="DU11" s="664"/>
      <c r="DV11" s="664"/>
      <c r="DW11" s="664"/>
      <c r="DX11" s="664"/>
      <c r="DY11" s="664"/>
      <c r="DZ11" s="664"/>
      <c r="EA11" s="664"/>
      <c r="EB11" s="664"/>
      <c r="EC11" s="698"/>
    </row>
    <row r="12" spans="2:143" ht="11.25" customHeight="1" x14ac:dyDescent="0.15">
      <c r="B12" s="660" t="s">
        <v>238</v>
      </c>
      <c r="C12" s="661"/>
      <c r="D12" s="661"/>
      <c r="E12" s="661"/>
      <c r="F12" s="661"/>
      <c r="G12" s="661"/>
      <c r="H12" s="661"/>
      <c r="I12" s="661"/>
      <c r="J12" s="661"/>
      <c r="K12" s="661"/>
      <c r="L12" s="661"/>
      <c r="M12" s="661"/>
      <c r="N12" s="661"/>
      <c r="O12" s="661"/>
      <c r="P12" s="661"/>
      <c r="Q12" s="662"/>
      <c r="R12" s="663" t="s">
        <v>122</v>
      </c>
      <c r="S12" s="664"/>
      <c r="T12" s="664"/>
      <c r="U12" s="664"/>
      <c r="V12" s="664"/>
      <c r="W12" s="664"/>
      <c r="X12" s="664"/>
      <c r="Y12" s="665"/>
      <c r="Z12" s="699" t="s">
        <v>122</v>
      </c>
      <c r="AA12" s="699"/>
      <c r="AB12" s="699"/>
      <c r="AC12" s="699"/>
      <c r="AD12" s="700" t="s">
        <v>122</v>
      </c>
      <c r="AE12" s="700"/>
      <c r="AF12" s="700"/>
      <c r="AG12" s="700"/>
      <c r="AH12" s="700"/>
      <c r="AI12" s="700"/>
      <c r="AJ12" s="700"/>
      <c r="AK12" s="700"/>
      <c r="AL12" s="666" t="s">
        <v>122</v>
      </c>
      <c r="AM12" s="667"/>
      <c r="AN12" s="667"/>
      <c r="AO12" s="701"/>
      <c r="AP12" s="660" t="s">
        <v>239</v>
      </c>
      <c r="AQ12" s="661"/>
      <c r="AR12" s="661"/>
      <c r="AS12" s="661"/>
      <c r="AT12" s="661"/>
      <c r="AU12" s="661"/>
      <c r="AV12" s="661"/>
      <c r="AW12" s="661"/>
      <c r="AX12" s="661"/>
      <c r="AY12" s="661"/>
      <c r="AZ12" s="661"/>
      <c r="BA12" s="661"/>
      <c r="BB12" s="661"/>
      <c r="BC12" s="661"/>
      <c r="BD12" s="661"/>
      <c r="BE12" s="661"/>
      <c r="BF12" s="662"/>
      <c r="BG12" s="663">
        <v>28229</v>
      </c>
      <c r="BH12" s="664"/>
      <c r="BI12" s="664"/>
      <c r="BJ12" s="664"/>
      <c r="BK12" s="664"/>
      <c r="BL12" s="664"/>
      <c r="BM12" s="664"/>
      <c r="BN12" s="665"/>
      <c r="BO12" s="699">
        <v>49.1</v>
      </c>
      <c r="BP12" s="699"/>
      <c r="BQ12" s="699"/>
      <c r="BR12" s="699"/>
      <c r="BS12" s="700" t="s">
        <v>122</v>
      </c>
      <c r="BT12" s="700"/>
      <c r="BU12" s="700"/>
      <c r="BV12" s="700"/>
      <c r="BW12" s="700"/>
      <c r="BX12" s="700"/>
      <c r="BY12" s="700"/>
      <c r="BZ12" s="700"/>
      <c r="CA12" s="700"/>
      <c r="CB12" s="731"/>
      <c r="CD12" s="660" t="s">
        <v>240</v>
      </c>
      <c r="CE12" s="661"/>
      <c r="CF12" s="661"/>
      <c r="CG12" s="661"/>
      <c r="CH12" s="661"/>
      <c r="CI12" s="661"/>
      <c r="CJ12" s="661"/>
      <c r="CK12" s="661"/>
      <c r="CL12" s="661"/>
      <c r="CM12" s="661"/>
      <c r="CN12" s="661"/>
      <c r="CO12" s="661"/>
      <c r="CP12" s="661"/>
      <c r="CQ12" s="662"/>
      <c r="CR12" s="663">
        <v>40292</v>
      </c>
      <c r="CS12" s="664"/>
      <c r="CT12" s="664"/>
      <c r="CU12" s="664"/>
      <c r="CV12" s="664"/>
      <c r="CW12" s="664"/>
      <c r="CX12" s="664"/>
      <c r="CY12" s="665"/>
      <c r="CZ12" s="699">
        <v>1.8</v>
      </c>
      <c r="DA12" s="699"/>
      <c r="DB12" s="699"/>
      <c r="DC12" s="699"/>
      <c r="DD12" s="669" t="s">
        <v>122</v>
      </c>
      <c r="DE12" s="664"/>
      <c r="DF12" s="664"/>
      <c r="DG12" s="664"/>
      <c r="DH12" s="664"/>
      <c r="DI12" s="664"/>
      <c r="DJ12" s="664"/>
      <c r="DK12" s="664"/>
      <c r="DL12" s="664"/>
      <c r="DM12" s="664"/>
      <c r="DN12" s="664"/>
      <c r="DO12" s="664"/>
      <c r="DP12" s="665"/>
      <c r="DQ12" s="669">
        <v>18607</v>
      </c>
      <c r="DR12" s="664"/>
      <c r="DS12" s="664"/>
      <c r="DT12" s="664"/>
      <c r="DU12" s="664"/>
      <c r="DV12" s="664"/>
      <c r="DW12" s="664"/>
      <c r="DX12" s="664"/>
      <c r="DY12" s="664"/>
      <c r="DZ12" s="664"/>
      <c r="EA12" s="664"/>
      <c r="EB12" s="664"/>
      <c r="EC12" s="698"/>
    </row>
    <row r="13" spans="2:143" ht="11.25" customHeight="1" x14ac:dyDescent="0.15">
      <c r="B13" s="660" t="s">
        <v>241</v>
      </c>
      <c r="C13" s="661"/>
      <c r="D13" s="661"/>
      <c r="E13" s="661"/>
      <c r="F13" s="661"/>
      <c r="G13" s="661"/>
      <c r="H13" s="661"/>
      <c r="I13" s="661"/>
      <c r="J13" s="661"/>
      <c r="K13" s="661"/>
      <c r="L13" s="661"/>
      <c r="M13" s="661"/>
      <c r="N13" s="661"/>
      <c r="O13" s="661"/>
      <c r="P13" s="661"/>
      <c r="Q13" s="662"/>
      <c r="R13" s="663" t="s">
        <v>122</v>
      </c>
      <c r="S13" s="664"/>
      <c r="T13" s="664"/>
      <c r="U13" s="664"/>
      <c r="V13" s="664"/>
      <c r="W13" s="664"/>
      <c r="X13" s="664"/>
      <c r="Y13" s="665"/>
      <c r="Z13" s="699" t="s">
        <v>122</v>
      </c>
      <c r="AA13" s="699"/>
      <c r="AB13" s="699"/>
      <c r="AC13" s="699"/>
      <c r="AD13" s="700" t="s">
        <v>122</v>
      </c>
      <c r="AE13" s="700"/>
      <c r="AF13" s="700"/>
      <c r="AG13" s="700"/>
      <c r="AH13" s="700"/>
      <c r="AI13" s="700"/>
      <c r="AJ13" s="700"/>
      <c r="AK13" s="700"/>
      <c r="AL13" s="666" t="s">
        <v>122</v>
      </c>
      <c r="AM13" s="667"/>
      <c r="AN13" s="667"/>
      <c r="AO13" s="701"/>
      <c r="AP13" s="660" t="s">
        <v>242</v>
      </c>
      <c r="AQ13" s="661"/>
      <c r="AR13" s="661"/>
      <c r="AS13" s="661"/>
      <c r="AT13" s="661"/>
      <c r="AU13" s="661"/>
      <c r="AV13" s="661"/>
      <c r="AW13" s="661"/>
      <c r="AX13" s="661"/>
      <c r="AY13" s="661"/>
      <c r="AZ13" s="661"/>
      <c r="BA13" s="661"/>
      <c r="BB13" s="661"/>
      <c r="BC13" s="661"/>
      <c r="BD13" s="661"/>
      <c r="BE13" s="661"/>
      <c r="BF13" s="662"/>
      <c r="BG13" s="663">
        <v>27273</v>
      </c>
      <c r="BH13" s="664"/>
      <c r="BI13" s="664"/>
      <c r="BJ13" s="664"/>
      <c r="BK13" s="664"/>
      <c r="BL13" s="664"/>
      <c r="BM13" s="664"/>
      <c r="BN13" s="665"/>
      <c r="BO13" s="699">
        <v>47.4</v>
      </c>
      <c r="BP13" s="699"/>
      <c r="BQ13" s="699"/>
      <c r="BR13" s="699"/>
      <c r="BS13" s="700" t="s">
        <v>122</v>
      </c>
      <c r="BT13" s="700"/>
      <c r="BU13" s="700"/>
      <c r="BV13" s="700"/>
      <c r="BW13" s="700"/>
      <c r="BX13" s="700"/>
      <c r="BY13" s="700"/>
      <c r="BZ13" s="700"/>
      <c r="CA13" s="700"/>
      <c r="CB13" s="731"/>
      <c r="CD13" s="660" t="s">
        <v>243</v>
      </c>
      <c r="CE13" s="661"/>
      <c r="CF13" s="661"/>
      <c r="CG13" s="661"/>
      <c r="CH13" s="661"/>
      <c r="CI13" s="661"/>
      <c r="CJ13" s="661"/>
      <c r="CK13" s="661"/>
      <c r="CL13" s="661"/>
      <c r="CM13" s="661"/>
      <c r="CN13" s="661"/>
      <c r="CO13" s="661"/>
      <c r="CP13" s="661"/>
      <c r="CQ13" s="662"/>
      <c r="CR13" s="663">
        <v>40950</v>
      </c>
      <c r="CS13" s="664"/>
      <c r="CT13" s="664"/>
      <c r="CU13" s="664"/>
      <c r="CV13" s="664"/>
      <c r="CW13" s="664"/>
      <c r="CX13" s="664"/>
      <c r="CY13" s="665"/>
      <c r="CZ13" s="699">
        <v>1.8</v>
      </c>
      <c r="DA13" s="699"/>
      <c r="DB13" s="699"/>
      <c r="DC13" s="699"/>
      <c r="DD13" s="669">
        <v>896</v>
      </c>
      <c r="DE13" s="664"/>
      <c r="DF13" s="664"/>
      <c r="DG13" s="664"/>
      <c r="DH13" s="664"/>
      <c r="DI13" s="664"/>
      <c r="DJ13" s="664"/>
      <c r="DK13" s="664"/>
      <c r="DL13" s="664"/>
      <c r="DM13" s="664"/>
      <c r="DN13" s="664"/>
      <c r="DO13" s="664"/>
      <c r="DP13" s="665"/>
      <c r="DQ13" s="669">
        <v>16070</v>
      </c>
      <c r="DR13" s="664"/>
      <c r="DS13" s="664"/>
      <c r="DT13" s="664"/>
      <c r="DU13" s="664"/>
      <c r="DV13" s="664"/>
      <c r="DW13" s="664"/>
      <c r="DX13" s="664"/>
      <c r="DY13" s="664"/>
      <c r="DZ13" s="664"/>
      <c r="EA13" s="664"/>
      <c r="EB13" s="664"/>
      <c r="EC13" s="698"/>
    </row>
    <row r="14" spans="2:143" ht="11.25" customHeight="1" x14ac:dyDescent="0.15">
      <c r="B14" s="660" t="s">
        <v>244</v>
      </c>
      <c r="C14" s="661"/>
      <c r="D14" s="661"/>
      <c r="E14" s="661"/>
      <c r="F14" s="661"/>
      <c r="G14" s="661"/>
      <c r="H14" s="661"/>
      <c r="I14" s="661"/>
      <c r="J14" s="661"/>
      <c r="K14" s="661"/>
      <c r="L14" s="661"/>
      <c r="M14" s="661"/>
      <c r="N14" s="661"/>
      <c r="O14" s="661"/>
      <c r="P14" s="661"/>
      <c r="Q14" s="662"/>
      <c r="R14" s="663">
        <v>78</v>
      </c>
      <c r="S14" s="664"/>
      <c r="T14" s="664"/>
      <c r="U14" s="664"/>
      <c r="V14" s="664"/>
      <c r="W14" s="664"/>
      <c r="X14" s="664"/>
      <c r="Y14" s="665"/>
      <c r="Z14" s="699">
        <v>0</v>
      </c>
      <c r="AA14" s="699"/>
      <c r="AB14" s="699"/>
      <c r="AC14" s="699"/>
      <c r="AD14" s="700">
        <v>78</v>
      </c>
      <c r="AE14" s="700"/>
      <c r="AF14" s="700"/>
      <c r="AG14" s="700"/>
      <c r="AH14" s="700"/>
      <c r="AI14" s="700"/>
      <c r="AJ14" s="700"/>
      <c r="AK14" s="700"/>
      <c r="AL14" s="666">
        <v>0</v>
      </c>
      <c r="AM14" s="667"/>
      <c r="AN14" s="667"/>
      <c r="AO14" s="701"/>
      <c r="AP14" s="660" t="s">
        <v>245</v>
      </c>
      <c r="AQ14" s="661"/>
      <c r="AR14" s="661"/>
      <c r="AS14" s="661"/>
      <c r="AT14" s="661"/>
      <c r="AU14" s="661"/>
      <c r="AV14" s="661"/>
      <c r="AW14" s="661"/>
      <c r="AX14" s="661"/>
      <c r="AY14" s="661"/>
      <c r="AZ14" s="661"/>
      <c r="BA14" s="661"/>
      <c r="BB14" s="661"/>
      <c r="BC14" s="661"/>
      <c r="BD14" s="661"/>
      <c r="BE14" s="661"/>
      <c r="BF14" s="662"/>
      <c r="BG14" s="663">
        <v>3371</v>
      </c>
      <c r="BH14" s="664"/>
      <c r="BI14" s="664"/>
      <c r="BJ14" s="664"/>
      <c r="BK14" s="664"/>
      <c r="BL14" s="664"/>
      <c r="BM14" s="664"/>
      <c r="BN14" s="665"/>
      <c r="BO14" s="699">
        <v>5.9</v>
      </c>
      <c r="BP14" s="699"/>
      <c r="BQ14" s="699"/>
      <c r="BR14" s="699"/>
      <c r="BS14" s="700" t="s">
        <v>122</v>
      </c>
      <c r="BT14" s="700"/>
      <c r="BU14" s="700"/>
      <c r="BV14" s="700"/>
      <c r="BW14" s="700"/>
      <c r="BX14" s="700"/>
      <c r="BY14" s="700"/>
      <c r="BZ14" s="700"/>
      <c r="CA14" s="700"/>
      <c r="CB14" s="731"/>
      <c r="CD14" s="660" t="s">
        <v>246</v>
      </c>
      <c r="CE14" s="661"/>
      <c r="CF14" s="661"/>
      <c r="CG14" s="661"/>
      <c r="CH14" s="661"/>
      <c r="CI14" s="661"/>
      <c r="CJ14" s="661"/>
      <c r="CK14" s="661"/>
      <c r="CL14" s="661"/>
      <c r="CM14" s="661"/>
      <c r="CN14" s="661"/>
      <c r="CO14" s="661"/>
      <c r="CP14" s="661"/>
      <c r="CQ14" s="662"/>
      <c r="CR14" s="663">
        <v>8322</v>
      </c>
      <c r="CS14" s="664"/>
      <c r="CT14" s="664"/>
      <c r="CU14" s="664"/>
      <c r="CV14" s="664"/>
      <c r="CW14" s="664"/>
      <c r="CX14" s="664"/>
      <c r="CY14" s="665"/>
      <c r="CZ14" s="699">
        <v>0.4</v>
      </c>
      <c r="DA14" s="699"/>
      <c r="DB14" s="699"/>
      <c r="DC14" s="699"/>
      <c r="DD14" s="669" t="s">
        <v>122</v>
      </c>
      <c r="DE14" s="664"/>
      <c r="DF14" s="664"/>
      <c r="DG14" s="664"/>
      <c r="DH14" s="664"/>
      <c r="DI14" s="664"/>
      <c r="DJ14" s="664"/>
      <c r="DK14" s="664"/>
      <c r="DL14" s="664"/>
      <c r="DM14" s="664"/>
      <c r="DN14" s="664"/>
      <c r="DO14" s="664"/>
      <c r="DP14" s="665"/>
      <c r="DQ14" s="669">
        <v>8322</v>
      </c>
      <c r="DR14" s="664"/>
      <c r="DS14" s="664"/>
      <c r="DT14" s="664"/>
      <c r="DU14" s="664"/>
      <c r="DV14" s="664"/>
      <c r="DW14" s="664"/>
      <c r="DX14" s="664"/>
      <c r="DY14" s="664"/>
      <c r="DZ14" s="664"/>
      <c r="EA14" s="664"/>
      <c r="EB14" s="664"/>
      <c r="EC14" s="698"/>
    </row>
    <row r="15" spans="2:143" ht="11.25" customHeight="1" x14ac:dyDescent="0.15">
      <c r="B15" s="660" t="s">
        <v>247</v>
      </c>
      <c r="C15" s="661"/>
      <c r="D15" s="661"/>
      <c r="E15" s="661"/>
      <c r="F15" s="661"/>
      <c r="G15" s="661"/>
      <c r="H15" s="661"/>
      <c r="I15" s="661"/>
      <c r="J15" s="661"/>
      <c r="K15" s="661"/>
      <c r="L15" s="661"/>
      <c r="M15" s="661"/>
      <c r="N15" s="661"/>
      <c r="O15" s="661"/>
      <c r="P15" s="661"/>
      <c r="Q15" s="662"/>
      <c r="R15" s="663" t="s">
        <v>122</v>
      </c>
      <c r="S15" s="664"/>
      <c r="T15" s="664"/>
      <c r="U15" s="664"/>
      <c r="V15" s="664"/>
      <c r="W15" s="664"/>
      <c r="X15" s="664"/>
      <c r="Y15" s="665"/>
      <c r="Z15" s="699" t="s">
        <v>122</v>
      </c>
      <c r="AA15" s="699"/>
      <c r="AB15" s="699"/>
      <c r="AC15" s="699"/>
      <c r="AD15" s="700" t="s">
        <v>122</v>
      </c>
      <c r="AE15" s="700"/>
      <c r="AF15" s="700"/>
      <c r="AG15" s="700"/>
      <c r="AH15" s="700"/>
      <c r="AI15" s="700"/>
      <c r="AJ15" s="700"/>
      <c r="AK15" s="700"/>
      <c r="AL15" s="666" t="s">
        <v>122</v>
      </c>
      <c r="AM15" s="667"/>
      <c r="AN15" s="667"/>
      <c r="AO15" s="701"/>
      <c r="AP15" s="660" t="s">
        <v>248</v>
      </c>
      <c r="AQ15" s="661"/>
      <c r="AR15" s="661"/>
      <c r="AS15" s="661"/>
      <c r="AT15" s="661"/>
      <c r="AU15" s="661"/>
      <c r="AV15" s="661"/>
      <c r="AW15" s="661"/>
      <c r="AX15" s="661"/>
      <c r="AY15" s="661"/>
      <c r="AZ15" s="661"/>
      <c r="BA15" s="661"/>
      <c r="BB15" s="661"/>
      <c r="BC15" s="661"/>
      <c r="BD15" s="661"/>
      <c r="BE15" s="661"/>
      <c r="BF15" s="662"/>
      <c r="BG15" s="663">
        <v>3069</v>
      </c>
      <c r="BH15" s="664"/>
      <c r="BI15" s="664"/>
      <c r="BJ15" s="664"/>
      <c r="BK15" s="664"/>
      <c r="BL15" s="664"/>
      <c r="BM15" s="664"/>
      <c r="BN15" s="665"/>
      <c r="BO15" s="699">
        <v>5.3</v>
      </c>
      <c r="BP15" s="699"/>
      <c r="BQ15" s="699"/>
      <c r="BR15" s="699"/>
      <c r="BS15" s="700" t="s">
        <v>122</v>
      </c>
      <c r="BT15" s="700"/>
      <c r="BU15" s="700"/>
      <c r="BV15" s="700"/>
      <c r="BW15" s="700"/>
      <c r="BX15" s="700"/>
      <c r="BY15" s="700"/>
      <c r="BZ15" s="700"/>
      <c r="CA15" s="700"/>
      <c r="CB15" s="731"/>
      <c r="CD15" s="660" t="s">
        <v>249</v>
      </c>
      <c r="CE15" s="661"/>
      <c r="CF15" s="661"/>
      <c r="CG15" s="661"/>
      <c r="CH15" s="661"/>
      <c r="CI15" s="661"/>
      <c r="CJ15" s="661"/>
      <c r="CK15" s="661"/>
      <c r="CL15" s="661"/>
      <c r="CM15" s="661"/>
      <c r="CN15" s="661"/>
      <c r="CO15" s="661"/>
      <c r="CP15" s="661"/>
      <c r="CQ15" s="662"/>
      <c r="CR15" s="663">
        <v>196487</v>
      </c>
      <c r="CS15" s="664"/>
      <c r="CT15" s="664"/>
      <c r="CU15" s="664"/>
      <c r="CV15" s="664"/>
      <c r="CW15" s="664"/>
      <c r="CX15" s="664"/>
      <c r="CY15" s="665"/>
      <c r="CZ15" s="699">
        <v>8.8000000000000007</v>
      </c>
      <c r="DA15" s="699"/>
      <c r="DB15" s="699"/>
      <c r="DC15" s="699"/>
      <c r="DD15" s="669">
        <v>46371</v>
      </c>
      <c r="DE15" s="664"/>
      <c r="DF15" s="664"/>
      <c r="DG15" s="664"/>
      <c r="DH15" s="664"/>
      <c r="DI15" s="664"/>
      <c r="DJ15" s="664"/>
      <c r="DK15" s="664"/>
      <c r="DL15" s="664"/>
      <c r="DM15" s="664"/>
      <c r="DN15" s="664"/>
      <c r="DO15" s="664"/>
      <c r="DP15" s="665"/>
      <c r="DQ15" s="669">
        <v>137182</v>
      </c>
      <c r="DR15" s="664"/>
      <c r="DS15" s="664"/>
      <c r="DT15" s="664"/>
      <c r="DU15" s="664"/>
      <c r="DV15" s="664"/>
      <c r="DW15" s="664"/>
      <c r="DX15" s="664"/>
      <c r="DY15" s="664"/>
      <c r="DZ15" s="664"/>
      <c r="EA15" s="664"/>
      <c r="EB15" s="664"/>
      <c r="EC15" s="698"/>
    </row>
    <row r="16" spans="2:143" ht="11.25" customHeight="1" x14ac:dyDescent="0.15">
      <c r="B16" s="660" t="s">
        <v>250</v>
      </c>
      <c r="C16" s="661"/>
      <c r="D16" s="661"/>
      <c r="E16" s="661"/>
      <c r="F16" s="661"/>
      <c r="G16" s="661"/>
      <c r="H16" s="661"/>
      <c r="I16" s="661"/>
      <c r="J16" s="661"/>
      <c r="K16" s="661"/>
      <c r="L16" s="661"/>
      <c r="M16" s="661"/>
      <c r="N16" s="661"/>
      <c r="O16" s="661"/>
      <c r="P16" s="661"/>
      <c r="Q16" s="662"/>
      <c r="R16" s="663">
        <v>896</v>
      </c>
      <c r="S16" s="664"/>
      <c r="T16" s="664"/>
      <c r="U16" s="664"/>
      <c r="V16" s="664"/>
      <c r="W16" s="664"/>
      <c r="X16" s="664"/>
      <c r="Y16" s="665"/>
      <c r="Z16" s="699">
        <v>0</v>
      </c>
      <c r="AA16" s="699"/>
      <c r="AB16" s="699"/>
      <c r="AC16" s="699"/>
      <c r="AD16" s="700">
        <v>896</v>
      </c>
      <c r="AE16" s="700"/>
      <c r="AF16" s="700"/>
      <c r="AG16" s="700"/>
      <c r="AH16" s="700"/>
      <c r="AI16" s="700"/>
      <c r="AJ16" s="700"/>
      <c r="AK16" s="700"/>
      <c r="AL16" s="666">
        <v>0.1</v>
      </c>
      <c r="AM16" s="667"/>
      <c r="AN16" s="667"/>
      <c r="AO16" s="701"/>
      <c r="AP16" s="660" t="s">
        <v>251</v>
      </c>
      <c r="AQ16" s="661"/>
      <c r="AR16" s="661"/>
      <c r="AS16" s="661"/>
      <c r="AT16" s="661"/>
      <c r="AU16" s="661"/>
      <c r="AV16" s="661"/>
      <c r="AW16" s="661"/>
      <c r="AX16" s="661"/>
      <c r="AY16" s="661"/>
      <c r="AZ16" s="661"/>
      <c r="BA16" s="661"/>
      <c r="BB16" s="661"/>
      <c r="BC16" s="661"/>
      <c r="BD16" s="661"/>
      <c r="BE16" s="661"/>
      <c r="BF16" s="662"/>
      <c r="BG16" s="663" t="s">
        <v>122</v>
      </c>
      <c r="BH16" s="664"/>
      <c r="BI16" s="664"/>
      <c r="BJ16" s="664"/>
      <c r="BK16" s="664"/>
      <c r="BL16" s="664"/>
      <c r="BM16" s="664"/>
      <c r="BN16" s="665"/>
      <c r="BO16" s="699" t="s">
        <v>122</v>
      </c>
      <c r="BP16" s="699"/>
      <c r="BQ16" s="699"/>
      <c r="BR16" s="699"/>
      <c r="BS16" s="700" t="s">
        <v>122</v>
      </c>
      <c r="BT16" s="700"/>
      <c r="BU16" s="700"/>
      <c r="BV16" s="700"/>
      <c r="BW16" s="700"/>
      <c r="BX16" s="700"/>
      <c r="BY16" s="700"/>
      <c r="BZ16" s="700"/>
      <c r="CA16" s="700"/>
      <c r="CB16" s="731"/>
      <c r="CD16" s="660" t="s">
        <v>252</v>
      </c>
      <c r="CE16" s="661"/>
      <c r="CF16" s="661"/>
      <c r="CG16" s="661"/>
      <c r="CH16" s="661"/>
      <c r="CI16" s="661"/>
      <c r="CJ16" s="661"/>
      <c r="CK16" s="661"/>
      <c r="CL16" s="661"/>
      <c r="CM16" s="661"/>
      <c r="CN16" s="661"/>
      <c r="CO16" s="661"/>
      <c r="CP16" s="661"/>
      <c r="CQ16" s="662"/>
      <c r="CR16" s="663" t="s">
        <v>122</v>
      </c>
      <c r="CS16" s="664"/>
      <c r="CT16" s="664"/>
      <c r="CU16" s="664"/>
      <c r="CV16" s="664"/>
      <c r="CW16" s="664"/>
      <c r="CX16" s="664"/>
      <c r="CY16" s="665"/>
      <c r="CZ16" s="699" t="s">
        <v>122</v>
      </c>
      <c r="DA16" s="699"/>
      <c r="DB16" s="699"/>
      <c r="DC16" s="699"/>
      <c r="DD16" s="669" t="s">
        <v>122</v>
      </c>
      <c r="DE16" s="664"/>
      <c r="DF16" s="664"/>
      <c r="DG16" s="664"/>
      <c r="DH16" s="664"/>
      <c r="DI16" s="664"/>
      <c r="DJ16" s="664"/>
      <c r="DK16" s="664"/>
      <c r="DL16" s="664"/>
      <c r="DM16" s="664"/>
      <c r="DN16" s="664"/>
      <c r="DO16" s="664"/>
      <c r="DP16" s="665"/>
      <c r="DQ16" s="669" t="s">
        <v>122</v>
      </c>
      <c r="DR16" s="664"/>
      <c r="DS16" s="664"/>
      <c r="DT16" s="664"/>
      <c r="DU16" s="664"/>
      <c r="DV16" s="664"/>
      <c r="DW16" s="664"/>
      <c r="DX16" s="664"/>
      <c r="DY16" s="664"/>
      <c r="DZ16" s="664"/>
      <c r="EA16" s="664"/>
      <c r="EB16" s="664"/>
      <c r="EC16" s="698"/>
    </row>
    <row r="17" spans="2:133" ht="11.25" customHeight="1" x14ac:dyDescent="0.15">
      <c r="B17" s="660" t="s">
        <v>253</v>
      </c>
      <c r="C17" s="661"/>
      <c r="D17" s="661"/>
      <c r="E17" s="661"/>
      <c r="F17" s="661"/>
      <c r="G17" s="661"/>
      <c r="H17" s="661"/>
      <c r="I17" s="661"/>
      <c r="J17" s="661"/>
      <c r="K17" s="661"/>
      <c r="L17" s="661"/>
      <c r="M17" s="661"/>
      <c r="N17" s="661"/>
      <c r="O17" s="661"/>
      <c r="P17" s="661"/>
      <c r="Q17" s="662"/>
      <c r="R17" s="663">
        <v>1291</v>
      </c>
      <c r="S17" s="664"/>
      <c r="T17" s="664"/>
      <c r="U17" s="664"/>
      <c r="V17" s="664"/>
      <c r="W17" s="664"/>
      <c r="X17" s="664"/>
      <c r="Y17" s="665"/>
      <c r="Z17" s="699">
        <v>0.1</v>
      </c>
      <c r="AA17" s="699"/>
      <c r="AB17" s="699"/>
      <c r="AC17" s="699"/>
      <c r="AD17" s="700">
        <v>1291</v>
      </c>
      <c r="AE17" s="700"/>
      <c r="AF17" s="700"/>
      <c r="AG17" s="700"/>
      <c r="AH17" s="700"/>
      <c r="AI17" s="700"/>
      <c r="AJ17" s="700"/>
      <c r="AK17" s="700"/>
      <c r="AL17" s="666">
        <v>0.2</v>
      </c>
      <c r="AM17" s="667"/>
      <c r="AN17" s="667"/>
      <c r="AO17" s="701"/>
      <c r="AP17" s="660" t="s">
        <v>254</v>
      </c>
      <c r="AQ17" s="661"/>
      <c r="AR17" s="661"/>
      <c r="AS17" s="661"/>
      <c r="AT17" s="661"/>
      <c r="AU17" s="661"/>
      <c r="AV17" s="661"/>
      <c r="AW17" s="661"/>
      <c r="AX17" s="661"/>
      <c r="AY17" s="661"/>
      <c r="AZ17" s="661"/>
      <c r="BA17" s="661"/>
      <c r="BB17" s="661"/>
      <c r="BC17" s="661"/>
      <c r="BD17" s="661"/>
      <c r="BE17" s="661"/>
      <c r="BF17" s="662"/>
      <c r="BG17" s="663" t="s">
        <v>122</v>
      </c>
      <c r="BH17" s="664"/>
      <c r="BI17" s="664"/>
      <c r="BJ17" s="664"/>
      <c r="BK17" s="664"/>
      <c r="BL17" s="664"/>
      <c r="BM17" s="664"/>
      <c r="BN17" s="665"/>
      <c r="BO17" s="699" t="s">
        <v>122</v>
      </c>
      <c r="BP17" s="699"/>
      <c r="BQ17" s="699"/>
      <c r="BR17" s="699"/>
      <c r="BS17" s="700" t="s">
        <v>122</v>
      </c>
      <c r="BT17" s="700"/>
      <c r="BU17" s="700"/>
      <c r="BV17" s="700"/>
      <c r="BW17" s="700"/>
      <c r="BX17" s="700"/>
      <c r="BY17" s="700"/>
      <c r="BZ17" s="700"/>
      <c r="CA17" s="700"/>
      <c r="CB17" s="731"/>
      <c r="CD17" s="660" t="s">
        <v>255</v>
      </c>
      <c r="CE17" s="661"/>
      <c r="CF17" s="661"/>
      <c r="CG17" s="661"/>
      <c r="CH17" s="661"/>
      <c r="CI17" s="661"/>
      <c r="CJ17" s="661"/>
      <c r="CK17" s="661"/>
      <c r="CL17" s="661"/>
      <c r="CM17" s="661"/>
      <c r="CN17" s="661"/>
      <c r="CO17" s="661"/>
      <c r="CP17" s="661"/>
      <c r="CQ17" s="662"/>
      <c r="CR17" s="663">
        <v>169960</v>
      </c>
      <c r="CS17" s="664"/>
      <c r="CT17" s="664"/>
      <c r="CU17" s="664"/>
      <c r="CV17" s="664"/>
      <c r="CW17" s="664"/>
      <c r="CX17" s="664"/>
      <c r="CY17" s="665"/>
      <c r="CZ17" s="699">
        <v>7.6</v>
      </c>
      <c r="DA17" s="699"/>
      <c r="DB17" s="699"/>
      <c r="DC17" s="699"/>
      <c r="DD17" s="669" t="s">
        <v>122</v>
      </c>
      <c r="DE17" s="664"/>
      <c r="DF17" s="664"/>
      <c r="DG17" s="664"/>
      <c r="DH17" s="664"/>
      <c r="DI17" s="664"/>
      <c r="DJ17" s="664"/>
      <c r="DK17" s="664"/>
      <c r="DL17" s="664"/>
      <c r="DM17" s="664"/>
      <c r="DN17" s="664"/>
      <c r="DO17" s="664"/>
      <c r="DP17" s="665"/>
      <c r="DQ17" s="669">
        <v>163197</v>
      </c>
      <c r="DR17" s="664"/>
      <c r="DS17" s="664"/>
      <c r="DT17" s="664"/>
      <c r="DU17" s="664"/>
      <c r="DV17" s="664"/>
      <c r="DW17" s="664"/>
      <c r="DX17" s="664"/>
      <c r="DY17" s="664"/>
      <c r="DZ17" s="664"/>
      <c r="EA17" s="664"/>
      <c r="EB17" s="664"/>
      <c r="EC17" s="698"/>
    </row>
    <row r="18" spans="2:133" ht="11.25" customHeight="1" x14ac:dyDescent="0.15">
      <c r="B18" s="660" t="s">
        <v>256</v>
      </c>
      <c r="C18" s="661"/>
      <c r="D18" s="661"/>
      <c r="E18" s="661"/>
      <c r="F18" s="661"/>
      <c r="G18" s="661"/>
      <c r="H18" s="661"/>
      <c r="I18" s="661"/>
      <c r="J18" s="661"/>
      <c r="K18" s="661"/>
      <c r="L18" s="661"/>
      <c r="M18" s="661"/>
      <c r="N18" s="661"/>
      <c r="O18" s="661"/>
      <c r="P18" s="661"/>
      <c r="Q18" s="662"/>
      <c r="R18" s="663">
        <v>45</v>
      </c>
      <c r="S18" s="664"/>
      <c r="T18" s="664"/>
      <c r="U18" s="664"/>
      <c r="V18" s="664"/>
      <c r="W18" s="664"/>
      <c r="X18" s="664"/>
      <c r="Y18" s="665"/>
      <c r="Z18" s="699">
        <v>0</v>
      </c>
      <c r="AA18" s="699"/>
      <c r="AB18" s="699"/>
      <c r="AC18" s="699"/>
      <c r="AD18" s="700">
        <v>45</v>
      </c>
      <c r="AE18" s="700"/>
      <c r="AF18" s="700"/>
      <c r="AG18" s="700"/>
      <c r="AH18" s="700"/>
      <c r="AI18" s="700"/>
      <c r="AJ18" s="700"/>
      <c r="AK18" s="700"/>
      <c r="AL18" s="666">
        <v>0</v>
      </c>
      <c r="AM18" s="667"/>
      <c r="AN18" s="667"/>
      <c r="AO18" s="701"/>
      <c r="AP18" s="660" t="s">
        <v>257</v>
      </c>
      <c r="AQ18" s="661"/>
      <c r="AR18" s="661"/>
      <c r="AS18" s="661"/>
      <c r="AT18" s="661"/>
      <c r="AU18" s="661"/>
      <c r="AV18" s="661"/>
      <c r="AW18" s="661"/>
      <c r="AX18" s="661"/>
      <c r="AY18" s="661"/>
      <c r="AZ18" s="661"/>
      <c r="BA18" s="661"/>
      <c r="BB18" s="661"/>
      <c r="BC18" s="661"/>
      <c r="BD18" s="661"/>
      <c r="BE18" s="661"/>
      <c r="BF18" s="662"/>
      <c r="BG18" s="663" t="s">
        <v>122</v>
      </c>
      <c r="BH18" s="664"/>
      <c r="BI18" s="664"/>
      <c r="BJ18" s="664"/>
      <c r="BK18" s="664"/>
      <c r="BL18" s="664"/>
      <c r="BM18" s="664"/>
      <c r="BN18" s="665"/>
      <c r="BO18" s="699" t="s">
        <v>122</v>
      </c>
      <c r="BP18" s="699"/>
      <c r="BQ18" s="699"/>
      <c r="BR18" s="699"/>
      <c r="BS18" s="700" t="s">
        <v>122</v>
      </c>
      <c r="BT18" s="700"/>
      <c r="BU18" s="700"/>
      <c r="BV18" s="700"/>
      <c r="BW18" s="700"/>
      <c r="BX18" s="700"/>
      <c r="BY18" s="700"/>
      <c r="BZ18" s="700"/>
      <c r="CA18" s="700"/>
      <c r="CB18" s="731"/>
      <c r="CD18" s="660" t="s">
        <v>258</v>
      </c>
      <c r="CE18" s="661"/>
      <c r="CF18" s="661"/>
      <c r="CG18" s="661"/>
      <c r="CH18" s="661"/>
      <c r="CI18" s="661"/>
      <c r="CJ18" s="661"/>
      <c r="CK18" s="661"/>
      <c r="CL18" s="661"/>
      <c r="CM18" s="661"/>
      <c r="CN18" s="661"/>
      <c r="CO18" s="661"/>
      <c r="CP18" s="661"/>
      <c r="CQ18" s="662"/>
      <c r="CR18" s="663">
        <v>52430</v>
      </c>
      <c r="CS18" s="664"/>
      <c r="CT18" s="664"/>
      <c r="CU18" s="664"/>
      <c r="CV18" s="664"/>
      <c r="CW18" s="664"/>
      <c r="CX18" s="664"/>
      <c r="CY18" s="665"/>
      <c r="CZ18" s="699">
        <v>2.4</v>
      </c>
      <c r="DA18" s="699"/>
      <c r="DB18" s="699"/>
      <c r="DC18" s="699"/>
      <c r="DD18" s="669" t="s">
        <v>122</v>
      </c>
      <c r="DE18" s="664"/>
      <c r="DF18" s="664"/>
      <c r="DG18" s="664"/>
      <c r="DH18" s="664"/>
      <c r="DI18" s="664"/>
      <c r="DJ18" s="664"/>
      <c r="DK18" s="664"/>
      <c r="DL18" s="664"/>
      <c r="DM18" s="664"/>
      <c r="DN18" s="664"/>
      <c r="DO18" s="664"/>
      <c r="DP18" s="665"/>
      <c r="DQ18" s="669">
        <v>52430</v>
      </c>
      <c r="DR18" s="664"/>
      <c r="DS18" s="664"/>
      <c r="DT18" s="664"/>
      <c r="DU18" s="664"/>
      <c r="DV18" s="664"/>
      <c r="DW18" s="664"/>
      <c r="DX18" s="664"/>
      <c r="DY18" s="664"/>
      <c r="DZ18" s="664"/>
      <c r="EA18" s="664"/>
      <c r="EB18" s="664"/>
      <c r="EC18" s="698"/>
    </row>
    <row r="19" spans="2:133" ht="11.25" customHeight="1" x14ac:dyDescent="0.15">
      <c r="B19" s="660" t="s">
        <v>259</v>
      </c>
      <c r="C19" s="661"/>
      <c r="D19" s="661"/>
      <c r="E19" s="661"/>
      <c r="F19" s="661"/>
      <c r="G19" s="661"/>
      <c r="H19" s="661"/>
      <c r="I19" s="661"/>
      <c r="J19" s="661"/>
      <c r="K19" s="661"/>
      <c r="L19" s="661"/>
      <c r="M19" s="661"/>
      <c r="N19" s="661"/>
      <c r="O19" s="661"/>
      <c r="P19" s="661"/>
      <c r="Q19" s="662"/>
      <c r="R19" s="663">
        <v>45</v>
      </c>
      <c r="S19" s="664"/>
      <c r="T19" s="664"/>
      <c r="U19" s="664"/>
      <c r="V19" s="664"/>
      <c r="W19" s="664"/>
      <c r="X19" s="664"/>
      <c r="Y19" s="665"/>
      <c r="Z19" s="699">
        <v>0</v>
      </c>
      <c r="AA19" s="699"/>
      <c r="AB19" s="699"/>
      <c r="AC19" s="699"/>
      <c r="AD19" s="700">
        <v>45</v>
      </c>
      <c r="AE19" s="700"/>
      <c r="AF19" s="700"/>
      <c r="AG19" s="700"/>
      <c r="AH19" s="700"/>
      <c r="AI19" s="700"/>
      <c r="AJ19" s="700"/>
      <c r="AK19" s="700"/>
      <c r="AL19" s="666">
        <v>0</v>
      </c>
      <c r="AM19" s="667"/>
      <c r="AN19" s="667"/>
      <c r="AO19" s="701"/>
      <c r="AP19" s="660" t="s">
        <v>260</v>
      </c>
      <c r="AQ19" s="661"/>
      <c r="AR19" s="661"/>
      <c r="AS19" s="661"/>
      <c r="AT19" s="661"/>
      <c r="AU19" s="661"/>
      <c r="AV19" s="661"/>
      <c r="AW19" s="661"/>
      <c r="AX19" s="661"/>
      <c r="AY19" s="661"/>
      <c r="AZ19" s="661"/>
      <c r="BA19" s="661"/>
      <c r="BB19" s="661"/>
      <c r="BC19" s="661"/>
      <c r="BD19" s="661"/>
      <c r="BE19" s="661"/>
      <c r="BF19" s="662"/>
      <c r="BG19" s="663" t="s">
        <v>122</v>
      </c>
      <c r="BH19" s="664"/>
      <c r="BI19" s="664"/>
      <c r="BJ19" s="664"/>
      <c r="BK19" s="664"/>
      <c r="BL19" s="664"/>
      <c r="BM19" s="664"/>
      <c r="BN19" s="665"/>
      <c r="BO19" s="699" t="s">
        <v>122</v>
      </c>
      <c r="BP19" s="699"/>
      <c r="BQ19" s="699"/>
      <c r="BR19" s="699"/>
      <c r="BS19" s="700" t="s">
        <v>122</v>
      </c>
      <c r="BT19" s="700"/>
      <c r="BU19" s="700"/>
      <c r="BV19" s="700"/>
      <c r="BW19" s="700"/>
      <c r="BX19" s="700"/>
      <c r="BY19" s="700"/>
      <c r="BZ19" s="700"/>
      <c r="CA19" s="700"/>
      <c r="CB19" s="731"/>
      <c r="CD19" s="660" t="s">
        <v>261</v>
      </c>
      <c r="CE19" s="661"/>
      <c r="CF19" s="661"/>
      <c r="CG19" s="661"/>
      <c r="CH19" s="661"/>
      <c r="CI19" s="661"/>
      <c r="CJ19" s="661"/>
      <c r="CK19" s="661"/>
      <c r="CL19" s="661"/>
      <c r="CM19" s="661"/>
      <c r="CN19" s="661"/>
      <c r="CO19" s="661"/>
      <c r="CP19" s="661"/>
      <c r="CQ19" s="662"/>
      <c r="CR19" s="663" t="s">
        <v>122</v>
      </c>
      <c r="CS19" s="664"/>
      <c r="CT19" s="664"/>
      <c r="CU19" s="664"/>
      <c r="CV19" s="664"/>
      <c r="CW19" s="664"/>
      <c r="CX19" s="664"/>
      <c r="CY19" s="665"/>
      <c r="CZ19" s="699" t="s">
        <v>122</v>
      </c>
      <c r="DA19" s="699"/>
      <c r="DB19" s="699"/>
      <c r="DC19" s="699"/>
      <c r="DD19" s="669" t="s">
        <v>122</v>
      </c>
      <c r="DE19" s="664"/>
      <c r="DF19" s="664"/>
      <c r="DG19" s="664"/>
      <c r="DH19" s="664"/>
      <c r="DI19" s="664"/>
      <c r="DJ19" s="664"/>
      <c r="DK19" s="664"/>
      <c r="DL19" s="664"/>
      <c r="DM19" s="664"/>
      <c r="DN19" s="664"/>
      <c r="DO19" s="664"/>
      <c r="DP19" s="665"/>
      <c r="DQ19" s="669" t="s">
        <v>122</v>
      </c>
      <c r="DR19" s="664"/>
      <c r="DS19" s="664"/>
      <c r="DT19" s="664"/>
      <c r="DU19" s="664"/>
      <c r="DV19" s="664"/>
      <c r="DW19" s="664"/>
      <c r="DX19" s="664"/>
      <c r="DY19" s="664"/>
      <c r="DZ19" s="664"/>
      <c r="EA19" s="664"/>
      <c r="EB19" s="664"/>
      <c r="EC19" s="698"/>
    </row>
    <row r="20" spans="2:133" ht="11.25" customHeight="1" x14ac:dyDescent="0.15">
      <c r="B20" s="732" t="s">
        <v>262</v>
      </c>
      <c r="C20" s="733"/>
      <c r="D20" s="733"/>
      <c r="E20" s="733"/>
      <c r="F20" s="733"/>
      <c r="G20" s="733"/>
      <c r="H20" s="733"/>
      <c r="I20" s="733"/>
      <c r="J20" s="733"/>
      <c r="K20" s="733"/>
      <c r="L20" s="733"/>
      <c r="M20" s="733"/>
      <c r="N20" s="733"/>
      <c r="O20" s="733"/>
      <c r="P20" s="733"/>
      <c r="Q20" s="734"/>
      <c r="R20" s="663" t="s">
        <v>122</v>
      </c>
      <c r="S20" s="664"/>
      <c r="T20" s="664"/>
      <c r="U20" s="664"/>
      <c r="V20" s="664"/>
      <c r="W20" s="664"/>
      <c r="X20" s="664"/>
      <c r="Y20" s="665"/>
      <c r="Z20" s="699" t="s">
        <v>122</v>
      </c>
      <c r="AA20" s="699"/>
      <c r="AB20" s="699"/>
      <c r="AC20" s="699"/>
      <c r="AD20" s="700" t="s">
        <v>122</v>
      </c>
      <c r="AE20" s="700"/>
      <c r="AF20" s="700"/>
      <c r="AG20" s="700"/>
      <c r="AH20" s="700"/>
      <c r="AI20" s="700"/>
      <c r="AJ20" s="700"/>
      <c r="AK20" s="700"/>
      <c r="AL20" s="666" t="s">
        <v>122</v>
      </c>
      <c r="AM20" s="667"/>
      <c r="AN20" s="667"/>
      <c r="AO20" s="701"/>
      <c r="AP20" s="660" t="s">
        <v>263</v>
      </c>
      <c r="AQ20" s="661"/>
      <c r="AR20" s="661"/>
      <c r="AS20" s="661"/>
      <c r="AT20" s="661"/>
      <c r="AU20" s="661"/>
      <c r="AV20" s="661"/>
      <c r="AW20" s="661"/>
      <c r="AX20" s="661"/>
      <c r="AY20" s="661"/>
      <c r="AZ20" s="661"/>
      <c r="BA20" s="661"/>
      <c r="BB20" s="661"/>
      <c r="BC20" s="661"/>
      <c r="BD20" s="661"/>
      <c r="BE20" s="661"/>
      <c r="BF20" s="662"/>
      <c r="BG20" s="663" t="s">
        <v>122</v>
      </c>
      <c r="BH20" s="664"/>
      <c r="BI20" s="664"/>
      <c r="BJ20" s="664"/>
      <c r="BK20" s="664"/>
      <c r="BL20" s="664"/>
      <c r="BM20" s="664"/>
      <c r="BN20" s="665"/>
      <c r="BO20" s="699" t="s">
        <v>122</v>
      </c>
      <c r="BP20" s="699"/>
      <c r="BQ20" s="699"/>
      <c r="BR20" s="699"/>
      <c r="BS20" s="700" t="s">
        <v>122</v>
      </c>
      <c r="BT20" s="700"/>
      <c r="BU20" s="700"/>
      <c r="BV20" s="700"/>
      <c r="BW20" s="700"/>
      <c r="BX20" s="700"/>
      <c r="BY20" s="700"/>
      <c r="BZ20" s="700"/>
      <c r="CA20" s="700"/>
      <c r="CB20" s="731"/>
      <c r="CD20" s="660" t="s">
        <v>264</v>
      </c>
      <c r="CE20" s="661"/>
      <c r="CF20" s="661"/>
      <c r="CG20" s="661"/>
      <c r="CH20" s="661"/>
      <c r="CI20" s="661"/>
      <c r="CJ20" s="661"/>
      <c r="CK20" s="661"/>
      <c r="CL20" s="661"/>
      <c r="CM20" s="661"/>
      <c r="CN20" s="661"/>
      <c r="CO20" s="661"/>
      <c r="CP20" s="661"/>
      <c r="CQ20" s="662"/>
      <c r="CR20" s="663">
        <v>2224614</v>
      </c>
      <c r="CS20" s="664"/>
      <c r="CT20" s="664"/>
      <c r="CU20" s="664"/>
      <c r="CV20" s="664"/>
      <c r="CW20" s="664"/>
      <c r="CX20" s="664"/>
      <c r="CY20" s="665"/>
      <c r="CZ20" s="699">
        <v>100</v>
      </c>
      <c r="DA20" s="699"/>
      <c r="DB20" s="699"/>
      <c r="DC20" s="699"/>
      <c r="DD20" s="669">
        <v>509447</v>
      </c>
      <c r="DE20" s="664"/>
      <c r="DF20" s="664"/>
      <c r="DG20" s="664"/>
      <c r="DH20" s="664"/>
      <c r="DI20" s="664"/>
      <c r="DJ20" s="664"/>
      <c r="DK20" s="664"/>
      <c r="DL20" s="664"/>
      <c r="DM20" s="664"/>
      <c r="DN20" s="664"/>
      <c r="DO20" s="664"/>
      <c r="DP20" s="665"/>
      <c r="DQ20" s="669">
        <v>1346365</v>
      </c>
      <c r="DR20" s="664"/>
      <c r="DS20" s="664"/>
      <c r="DT20" s="664"/>
      <c r="DU20" s="664"/>
      <c r="DV20" s="664"/>
      <c r="DW20" s="664"/>
      <c r="DX20" s="664"/>
      <c r="DY20" s="664"/>
      <c r="DZ20" s="664"/>
      <c r="EA20" s="664"/>
      <c r="EB20" s="664"/>
      <c r="EC20" s="698"/>
    </row>
    <row r="21" spans="2:133" ht="11.25" customHeight="1" x14ac:dyDescent="0.15">
      <c r="B21" s="660" t="s">
        <v>265</v>
      </c>
      <c r="C21" s="661"/>
      <c r="D21" s="661"/>
      <c r="E21" s="661"/>
      <c r="F21" s="661"/>
      <c r="G21" s="661"/>
      <c r="H21" s="661"/>
      <c r="I21" s="661"/>
      <c r="J21" s="661"/>
      <c r="K21" s="661"/>
      <c r="L21" s="661"/>
      <c r="M21" s="661"/>
      <c r="N21" s="661"/>
      <c r="O21" s="661"/>
      <c r="P21" s="661"/>
      <c r="Q21" s="662"/>
      <c r="R21" s="663">
        <v>924309</v>
      </c>
      <c r="S21" s="664"/>
      <c r="T21" s="664"/>
      <c r="U21" s="664"/>
      <c r="V21" s="664"/>
      <c r="W21" s="664"/>
      <c r="X21" s="664"/>
      <c r="Y21" s="665"/>
      <c r="Z21" s="699">
        <v>37.1</v>
      </c>
      <c r="AA21" s="699"/>
      <c r="AB21" s="699"/>
      <c r="AC21" s="699"/>
      <c r="AD21" s="700">
        <v>669088</v>
      </c>
      <c r="AE21" s="700"/>
      <c r="AF21" s="700"/>
      <c r="AG21" s="700"/>
      <c r="AH21" s="700"/>
      <c r="AI21" s="700"/>
      <c r="AJ21" s="700"/>
      <c r="AK21" s="700"/>
      <c r="AL21" s="666">
        <v>86.6</v>
      </c>
      <c r="AM21" s="667"/>
      <c r="AN21" s="667"/>
      <c r="AO21" s="701"/>
      <c r="AP21" s="660" t="s">
        <v>266</v>
      </c>
      <c r="AQ21" s="735"/>
      <c r="AR21" s="735"/>
      <c r="AS21" s="735"/>
      <c r="AT21" s="735"/>
      <c r="AU21" s="735"/>
      <c r="AV21" s="735"/>
      <c r="AW21" s="735"/>
      <c r="AX21" s="735"/>
      <c r="AY21" s="735"/>
      <c r="AZ21" s="735"/>
      <c r="BA21" s="735"/>
      <c r="BB21" s="735"/>
      <c r="BC21" s="735"/>
      <c r="BD21" s="735"/>
      <c r="BE21" s="735"/>
      <c r="BF21" s="736"/>
      <c r="BG21" s="663" t="s">
        <v>122</v>
      </c>
      <c r="BH21" s="664"/>
      <c r="BI21" s="664"/>
      <c r="BJ21" s="664"/>
      <c r="BK21" s="664"/>
      <c r="BL21" s="664"/>
      <c r="BM21" s="664"/>
      <c r="BN21" s="665"/>
      <c r="BO21" s="699" t="s">
        <v>122</v>
      </c>
      <c r="BP21" s="699"/>
      <c r="BQ21" s="699"/>
      <c r="BR21" s="699"/>
      <c r="BS21" s="700" t="s">
        <v>122</v>
      </c>
      <c r="BT21" s="700"/>
      <c r="BU21" s="700"/>
      <c r="BV21" s="700"/>
      <c r="BW21" s="700"/>
      <c r="BX21" s="700"/>
      <c r="BY21" s="700"/>
      <c r="BZ21" s="700"/>
      <c r="CA21" s="700"/>
      <c r="CB21" s="731"/>
      <c r="CD21" s="644"/>
      <c r="CE21" s="645"/>
      <c r="CF21" s="645"/>
      <c r="CG21" s="645"/>
      <c r="CH21" s="645"/>
      <c r="CI21" s="645"/>
      <c r="CJ21" s="645"/>
      <c r="CK21" s="645"/>
      <c r="CL21" s="645"/>
      <c r="CM21" s="645"/>
      <c r="CN21" s="645"/>
      <c r="CO21" s="645"/>
      <c r="CP21" s="645"/>
      <c r="CQ21" s="646"/>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60" t="s">
        <v>267</v>
      </c>
      <c r="C22" s="661"/>
      <c r="D22" s="661"/>
      <c r="E22" s="661"/>
      <c r="F22" s="661"/>
      <c r="G22" s="661"/>
      <c r="H22" s="661"/>
      <c r="I22" s="661"/>
      <c r="J22" s="661"/>
      <c r="K22" s="661"/>
      <c r="L22" s="661"/>
      <c r="M22" s="661"/>
      <c r="N22" s="661"/>
      <c r="O22" s="661"/>
      <c r="P22" s="661"/>
      <c r="Q22" s="662"/>
      <c r="R22" s="663">
        <v>669088</v>
      </c>
      <c r="S22" s="664"/>
      <c r="T22" s="664"/>
      <c r="U22" s="664"/>
      <c r="V22" s="664"/>
      <c r="W22" s="664"/>
      <c r="X22" s="664"/>
      <c r="Y22" s="665"/>
      <c r="Z22" s="699">
        <v>26.8</v>
      </c>
      <c r="AA22" s="699"/>
      <c r="AB22" s="699"/>
      <c r="AC22" s="699"/>
      <c r="AD22" s="700">
        <v>669088</v>
      </c>
      <c r="AE22" s="700"/>
      <c r="AF22" s="700"/>
      <c r="AG22" s="700"/>
      <c r="AH22" s="700"/>
      <c r="AI22" s="700"/>
      <c r="AJ22" s="700"/>
      <c r="AK22" s="700"/>
      <c r="AL22" s="666">
        <v>86.6</v>
      </c>
      <c r="AM22" s="667"/>
      <c r="AN22" s="667"/>
      <c r="AO22" s="701"/>
      <c r="AP22" s="660" t="s">
        <v>268</v>
      </c>
      <c r="AQ22" s="735"/>
      <c r="AR22" s="735"/>
      <c r="AS22" s="735"/>
      <c r="AT22" s="735"/>
      <c r="AU22" s="735"/>
      <c r="AV22" s="735"/>
      <c r="AW22" s="735"/>
      <c r="AX22" s="735"/>
      <c r="AY22" s="735"/>
      <c r="AZ22" s="735"/>
      <c r="BA22" s="735"/>
      <c r="BB22" s="735"/>
      <c r="BC22" s="735"/>
      <c r="BD22" s="735"/>
      <c r="BE22" s="735"/>
      <c r="BF22" s="736"/>
      <c r="BG22" s="663" t="s">
        <v>122</v>
      </c>
      <c r="BH22" s="664"/>
      <c r="BI22" s="664"/>
      <c r="BJ22" s="664"/>
      <c r="BK22" s="664"/>
      <c r="BL22" s="664"/>
      <c r="BM22" s="664"/>
      <c r="BN22" s="665"/>
      <c r="BO22" s="699" t="s">
        <v>122</v>
      </c>
      <c r="BP22" s="699"/>
      <c r="BQ22" s="699"/>
      <c r="BR22" s="699"/>
      <c r="BS22" s="700" t="s">
        <v>122</v>
      </c>
      <c r="BT22" s="700"/>
      <c r="BU22" s="700"/>
      <c r="BV22" s="700"/>
      <c r="BW22" s="700"/>
      <c r="BX22" s="700"/>
      <c r="BY22" s="700"/>
      <c r="BZ22" s="700"/>
      <c r="CA22" s="700"/>
      <c r="CB22" s="731"/>
      <c r="CD22" s="715" t="s">
        <v>269</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60" t="s">
        <v>270</v>
      </c>
      <c r="C23" s="661"/>
      <c r="D23" s="661"/>
      <c r="E23" s="661"/>
      <c r="F23" s="661"/>
      <c r="G23" s="661"/>
      <c r="H23" s="661"/>
      <c r="I23" s="661"/>
      <c r="J23" s="661"/>
      <c r="K23" s="661"/>
      <c r="L23" s="661"/>
      <c r="M23" s="661"/>
      <c r="N23" s="661"/>
      <c r="O23" s="661"/>
      <c r="P23" s="661"/>
      <c r="Q23" s="662"/>
      <c r="R23" s="663">
        <v>255221</v>
      </c>
      <c r="S23" s="664"/>
      <c r="T23" s="664"/>
      <c r="U23" s="664"/>
      <c r="V23" s="664"/>
      <c r="W23" s="664"/>
      <c r="X23" s="664"/>
      <c r="Y23" s="665"/>
      <c r="Z23" s="699">
        <v>10.199999999999999</v>
      </c>
      <c r="AA23" s="699"/>
      <c r="AB23" s="699"/>
      <c r="AC23" s="699"/>
      <c r="AD23" s="700" t="s">
        <v>122</v>
      </c>
      <c r="AE23" s="700"/>
      <c r="AF23" s="700"/>
      <c r="AG23" s="700"/>
      <c r="AH23" s="700"/>
      <c r="AI23" s="700"/>
      <c r="AJ23" s="700"/>
      <c r="AK23" s="700"/>
      <c r="AL23" s="666" t="s">
        <v>122</v>
      </c>
      <c r="AM23" s="667"/>
      <c r="AN23" s="667"/>
      <c r="AO23" s="701"/>
      <c r="AP23" s="660" t="s">
        <v>271</v>
      </c>
      <c r="AQ23" s="735"/>
      <c r="AR23" s="735"/>
      <c r="AS23" s="735"/>
      <c r="AT23" s="735"/>
      <c r="AU23" s="735"/>
      <c r="AV23" s="735"/>
      <c r="AW23" s="735"/>
      <c r="AX23" s="735"/>
      <c r="AY23" s="735"/>
      <c r="AZ23" s="735"/>
      <c r="BA23" s="735"/>
      <c r="BB23" s="735"/>
      <c r="BC23" s="735"/>
      <c r="BD23" s="735"/>
      <c r="BE23" s="735"/>
      <c r="BF23" s="736"/>
      <c r="BG23" s="663" t="s">
        <v>122</v>
      </c>
      <c r="BH23" s="664"/>
      <c r="BI23" s="664"/>
      <c r="BJ23" s="664"/>
      <c r="BK23" s="664"/>
      <c r="BL23" s="664"/>
      <c r="BM23" s="664"/>
      <c r="BN23" s="665"/>
      <c r="BO23" s="699" t="s">
        <v>122</v>
      </c>
      <c r="BP23" s="699"/>
      <c r="BQ23" s="699"/>
      <c r="BR23" s="699"/>
      <c r="BS23" s="700" t="s">
        <v>122</v>
      </c>
      <c r="BT23" s="700"/>
      <c r="BU23" s="700"/>
      <c r="BV23" s="700"/>
      <c r="BW23" s="700"/>
      <c r="BX23" s="700"/>
      <c r="BY23" s="700"/>
      <c r="BZ23" s="700"/>
      <c r="CA23" s="700"/>
      <c r="CB23" s="731"/>
      <c r="CD23" s="715" t="s">
        <v>211</v>
      </c>
      <c r="CE23" s="716"/>
      <c r="CF23" s="716"/>
      <c r="CG23" s="716"/>
      <c r="CH23" s="716"/>
      <c r="CI23" s="716"/>
      <c r="CJ23" s="716"/>
      <c r="CK23" s="716"/>
      <c r="CL23" s="716"/>
      <c r="CM23" s="716"/>
      <c r="CN23" s="716"/>
      <c r="CO23" s="716"/>
      <c r="CP23" s="716"/>
      <c r="CQ23" s="717"/>
      <c r="CR23" s="715" t="s">
        <v>272</v>
      </c>
      <c r="CS23" s="716"/>
      <c r="CT23" s="716"/>
      <c r="CU23" s="716"/>
      <c r="CV23" s="716"/>
      <c r="CW23" s="716"/>
      <c r="CX23" s="716"/>
      <c r="CY23" s="717"/>
      <c r="CZ23" s="715" t="s">
        <v>273</v>
      </c>
      <c r="DA23" s="716"/>
      <c r="DB23" s="716"/>
      <c r="DC23" s="717"/>
      <c r="DD23" s="715" t="s">
        <v>274</v>
      </c>
      <c r="DE23" s="716"/>
      <c r="DF23" s="716"/>
      <c r="DG23" s="716"/>
      <c r="DH23" s="716"/>
      <c r="DI23" s="716"/>
      <c r="DJ23" s="716"/>
      <c r="DK23" s="717"/>
      <c r="DL23" s="747" t="s">
        <v>275</v>
      </c>
      <c r="DM23" s="748"/>
      <c r="DN23" s="748"/>
      <c r="DO23" s="748"/>
      <c r="DP23" s="748"/>
      <c r="DQ23" s="748"/>
      <c r="DR23" s="748"/>
      <c r="DS23" s="748"/>
      <c r="DT23" s="748"/>
      <c r="DU23" s="748"/>
      <c r="DV23" s="749"/>
      <c r="DW23" s="715" t="s">
        <v>276</v>
      </c>
      <c r="DX23" s="716"/>
      <c r="DY23" s="716"/>
      <c r="DZ23" s="716"/>
      <c r="EA23" s="716"/>
      <c r="EB23" s="716"/>
      <c r="EC23" s="717"/>
    </row>
    <row r="24" spans="2:133" ht="11.25" customHeight="1" x14ac:dyDescent="0.15">
      <c r="B24" s="660" t="s">
        <v>277</v>
      </c>
      <c r="C24" s="661"/>
      <c r="D24" s="661"/>
      <c r="E24" s="661"/>
      <c r="F24" s="661"/>
      <c r="G24" s="661"/>
      <c r="H24" s="661"/>
      <c r="I24" s="661"/>
      <c r="J24" s="661"/>
      <c r="K24" s="661"/>
      <c r="L24" s="661"/>
      <c r="M24" s="661"/>
      <c r="N24" s="661"/>
      <c r="O24" s="661"/>
      <c r="P24" s="661"/>
      <c r="Q24" s="662"/>
      <c r="R24" s="663" t="s">
        <v>122</v>
      </c>
      <c r="S24" s="664"/>
      <c r="T24" s="664"/>
      <c r="U24" s="664"/>
      <c r="V24" s="664"/>
      <c r="W24" s="664"/>
      <c r="X24" s="664"/>
      <c r="Y24" s="665"/>
      <c r="Z24" s="699" t="s">
        <v>122</v>
      </c>
      <c r="AA24" s="699"/>
      <c r="AB24" s="699"/>
      <c r="AC24" s="699"/>
      <c r="AD24" s="700" t="s">
        <v>122</v>
      </c>
      <c r="AE24" s="700"/>
      <c r="AF24" s="700"/>
      <c r="AG24" s="700"/>
      <c r="AH24" s="700"/>
      <c r="AI24" s="700"/>
      <c r="AJ24" s="700"/>
      <c r="AK24" s="700"/>
      <c r="AL24" s="666" t="s">
        <v>122</v>
      </c>
      <c r="AM24" s="667"/>
      <c r="AN24" s="667"/>
      <c r="AO24" s="701"/>
      <c r="AP24" s="660" t="s">
        <v>278</v>
      </c>
      <c r="AQ24" s="735"/>
      <c r="AR24" s="735"/>
      <c r="AS24" s="735"/>
      <c r="AT24" s="735"/>
      <c r="AU24" s="735"/>
      <c r="AV24" s="735"/>
      <c r="AW24" s="735"/>
      <c r="AX24" s="735"/>
      <c r="AY24" s="735"/>
      <c r="AZ24" s="735"/>
      <c r="BA24" s="735"/>
      <c r="BB24" s="735"/>
      <c r="BC24" s="735"/>
      <c r="BD24" s="735"/>
      <c r="BE24" s="735"/>
      <c r="BF24" s="736"/>
      <c r="BG24" s="663" t="s">
        <v>122</v>
      </c>
      <c r="BH24" s="664"/>
      <c r="BI24" s="664"/>
      <c r="BJ24" s="664"/>
      <c r="BK24" s="664"/>
      <c r="BL24" s="664"/>
      <c r="BM24" s="664"/>
      <c r="BN24" s="665"/>
      <c r="BO24" s="699" t="s">
        <v>122</v>
      </c>
      <c r="BP24" s="699"/>
      <c r="BQ24" s="699"/>
      <c r="BR24" s="699"/>
      <c r="BS24" s="700" t="s">
        <v>122</v>
      </c>
      <c r="BT24" s="700"/>
      <c r="BU24" s="700"/>
      <c r="BV24" s="700"/>
      <c r="BW24" s="700"/>
      <c r="BX24" s="700"/>
      <c r="BY24" s="700"/>
      <c r="BZ24" s="700"/>
      <c r="CA24" s="700"/>
      <c r="CB24" s="731"/>
      <c r="CD24" s="712" t="s">
        <v>279</v>
      </c>
      <c r="CE24" s="713"/>
      <c r="CF24" s="713"/>
      <c r="CG24" s="713"/>
      <c r="CH24" s="713"/>
      <c r="CI24" s="713"/>
      <c r="CJ24" s="713"/>
      <c r="CK24" s="713"/>
      <c r="CL24" s="713"/>
      <c r="CM24" s="713"/>
      <c r="CN24" s="713"/>
      <c r="CO24" s="713"/>
      <c r="CP24" s="713"/>
      <c r="CQ24" s="714"/>
      <c r="CR24" s="709">
        <v>635602</v>
      </c>
      <c r="CS24" s="710"/>
      <c r="CT24" s="710"/>
      <c r="CU24" s="710"/>
      <c r="CV24" s="710"/>
      <c r="CW24" s="710"/>
      <c r="CX24" s="710"/>
      <c r="CY24" s="738"/>
      <c r="CZ24" s="739">
        <v>28.6</v>
      </c>
      <c r="DA24" s="722"/>
      <c r="DB24" s="722"/>
      <c r="DC24" s="741"/>
      <c r="DD24" s="737">
        <v>522491</v>
      </c>
      <c r="DE24" s="710"/>
      <c r="DF24" s="710"/>
      <c r="DG24" s="710"/>
      <c r="DH24" s="710"/>
      <c r="DI24" s="710"/>
      <c r="DJ24" s="710"/>
      <c r="DK24" s="738"/>
      <c r="DL24" s="737">
        <v>468039</v>
      </c>
      <c r="DM24" s="710"/>
      <c r="DN24" s="710"/>
      <c r="DO24" s="710"/>
      <c r="DP24" s="710"/>
      <c r="DQ24" s="710"/>
      <c r="DR24" s="710"/>
      <c r="DS24" s="710"/>
      <c r="DT24" s="710"/>
      <c r="DU24" s="710"/>
      <c r="DV24" s="738"/>
      <c r="DW24" s="739">
        <v>60.4</v>
      </c>
      <c r="DX24" s="722"/>
      <c r="DY24" s="722"/>
      <c r="DZ24" s="722"/>
      <c r="EA24" s="722"/>
      <c r="EB24" s="722"/>
      <c r="EC24" s="740"/>
    </row>
    <row r="25" spans="2:133" ht="11.25" customHeight="1" x14ac:dyDescent="0.15">
      <c r="B25" s="660" t="s">
        <v>280</v>
      </c>
      <c r="C25" s="661"/>
      <c r="D25" s="661"/>
      <c r="E25" s="661"/>
      <c r="F25" s="661"/>
      <c r="G25" s="661"/>
      <c r="H25" s="661"/>
      <c r="I25" s="661"/>
      <c r="J25" s="661"/>
      <c r="K25" s="661"/>
      <c r="L25" s="661"/>
      <c r="M25" s="661"/>
      <c r="N25" s="661"/>
      <c r="O25" s="661"/>
      <c r="P25" s="661"/>
      <c r="Q25" s="662"/>
      <c r="R25" s="663">
        <v>1008733</v>
      </c>
      <c r="S25" s="664"/>
      <c r="T25" s="664"/>
      <c r="U25" s="664"/>
      <c r="V25" s="664"/>
      <c r="W25" s="664"/>
      <c r="X25" s="664"/>
      <c r="Y25" s="665"/>
      <c r="Z25" s="699">
        <v>40.4</v>
      </c>
      <c r="AA25" s="699"/>
      <c r="AB25" s="699"/>
      <c r="AC25" s="699"/>
      <c r="AD25" s="700">
        <v>753512</v>
      </c>
      <c r="AE25" s="700"/>
      <c r="AF25" s="700"/>
      <c r="AG25" s="700"/>
      <c r="AH25" s="700"/>
      <c r="AI25" s="700"/>
      <c r="AJ25" s="700"/>
      <c r="AK25" s="700"/>
      <c r="AL25" s="666">
        <v>97.5</v>
      </c>
      <c r="AM25" s="667"/>
      <c r="AN25" s="667"/>
      <c r="AO25" s="701"/>
      <c r="AP25" s="660" t="s">
        <v>281</v>
      </c>
      <c r="AQ25" s="735"/>
      <c r="AR25" s="735"/>
      <c r="AS25" s="735"/>
      <c r="AT25" s="735"/>
      <c r="AU25" s="735"/>
      <c r="AV25" s="735"/>
      <c r="AW25" s="735"/>
      <c r="AX25" s="735"/>
      <c r="AY25" s="735"/>
      <c r="AZ25" s="735"/>
      <c r="BA25" s="735"/>
      <c r="BB25" s="735"/>
      <c r="BC25" s="735"/>
      <c r="BD25" s="735"/>
      <c r="BE25" s="735"/>
      <c r="BF25" s="736"/>
      <c r="BG25" s="663" t="s">
        <v>122</v>
      </c>
      <c r="BH25" s="664"/>
      <c r="BI25" s="664"/>
      <c r="BJ25" s="664"/>
      <c r="BK25" s="664"/>
      <c r="BL25" s="664"/>
      <c r="BM25" s="664"/>
      <c r="BN25" s="665"/>
      <c r="BO25" s="699" t="s">
        <v>122</v>
      </c>
      <c r="BP25" s="699"/>
      <c r="BQ25" s="699"/>
      <c r="BR25" s="699"/>
      <c r="BS25" s="700" t="s">
        <v>122</v>
      </c>
      <c r="BT25" s="700"/>
      <c r="BU25" s="700"/>
      <c r="BV25" s="700"/>
      <c r="BW25" s="700"/>
      <c r="BX25" s="700"/>
      <c r="BY25" s="700"/>
      <c r="BZ25" s="700"/>
      <c r="CA25" s="700"/>
      <c r="CB25" s="731"/>
      <c r="CD25" s="660" t="s">
        <v>282</v>
      </c>
      <c r="CE25" s="661"/>
      <c r="CF25" s="661"/>
      <c r="CG25" s="661"/>
      <c r="CH25" s="661"/>
      <c r="CI25" s="661"/>
      <c r="CJ25" s="661"/>
      <c r="CK25" s="661"/>
      <c r="CL25" s="661"/>
      <c r="CM25" s="661"/>
      <c r="CN25" s="661"/>
      <c r="CO25" s="661"/>
      <c r="CP25" s="661"/>
      <c r="CQ25" s="662"/>
      <c r="CR25" s="663">
        <v>421988</v>
      </c>
      <c r="CS25" s="672"/>
      <c r="CT25" s="672"/>
      <c r="CU25" s="672"/>
      <c r="CV25" s="672"/>
      <c r="CW25" s="672"/>
      <c r="CX25" s="672"/>
      <c r="CY25" s="673"/>
      <c r="CZ25" s="666">
        <v>19</v>
      </c>
      <c r="DA25" s="674"/>
      <c r="DB25" s="674"/>
      <c r="DC25" s="675"/>
      <c r="DD25" s="669">
        <v>342799</v>
      </c>
      <c r="DE25" s="672"/>
      <c r="DF25" s="672"/>
      <c r="DG25" s="672"/>
      <c r="DH25" s="672"/>
      <c r="DI25" s="672"/>
      <c r="DJ25" s="672"/>
      <c r="DK25" s="673"/>
      <c r="DL25" s="669">
        <v>292045</v>
      </c>
      <c r="DM25" s="672"/>
      <c r="DN25" s="672"/>
      <c r="DO25" s="672"/>
      <c r="DP25" s="672"/>
      <c r="DQ25" s="672"/>
      <c r="DR25" s="672"/>
      <c r="DS25" s="672"/>
      <c r="DT25" s="672"/>
      <c r="DU25" s="672"/>
      <c r="DV25" s="673"/>
      <c r="DW25" s="666">
        <v>37.700000000000003</v>
      </c>
      <c r="DX25" s="674"/>
      <c r="DY25" s="674"/>
      <c r="DZ25" s="674"/>
      <c r="EA25" s="674"/>
      <c r="EB25" s="674"/>
      <c r="EC25" s="688"/>
    </row>
    <row r="26" spans="2:133" ht="11.25" customHeight="1" x14ac:dyDescent="0.15">
      <c r="B26" s="660" t="s">
        <v>283</v>
      </c>
      <c r="C26" s="661"/>
      <c r="D26" s="661"/>
      <c r="E26" s="661"/>
      <c r="F26" s="661"/>
      <c r="G26" s="661"/>
      <c r="H26" s="661"/>
      <c r="I26" s="661"/>
      <c r="J26" s="661"/>
      <c r="K26" s="661"/>
      <c r="L26" s="661"/>
      <c r="M26" s="661"/>
      <c r="N26" s="661"/>
      <c r="O26" s="661"/>
      <c r="P26" s="661"/>
      <c r="Q26" s="662"/>
      <c r="R26" s="663" t="s">
        <v>122</v>
      </c>
      <c r="S26" s="664"/>
      <c r="T26" s="664"/>
      <c r="U26" s="664"/>
      <c r="V26" s="664"/>
      <c r="W26" s="664"/>
      <c r="X26" s="664"/>
      <c r="Y26" s="665"/>
      <c r="Z26" s="699" t="s">
        <v>122</v>
      </c>
      <c r="AA26" s="699"/>
      <c r="AB26" s="699"/>
      <c r="AC26" s="699"/>
      <c r="AD26" s="700" t="s">
        <v>122</v>
      </c>
      <c r="AE26" s="700"/>
      <c r="AF26" s="700"/>
      <c r="AG26" s="700"/>
      <c r="AH26" s="700"/>
      <c r="AI26" s="700"/>
      <c r="AJ26" s="700"/>
      <c r="AK26" s="700"/>
      <c r="AL26" s="666" t="s">
        <v>122</v>
      </c>
      <c r="AM26" s="667"/>
      <c r="AN26" s="667"/>
      <c r="AO26" s="701"/>
      <c r="AP26" s="660" t="s">
        <v>284</v>
      </c>
      <c r="AQ26" s="735"/>
      <c r="AR26" s="735"/>
      <c r="AS26" s="735"/>
      <c r="AT26" s="735"/>
      <c r="AU26" s="735"/>
      <c r="AV26" s="735"/>
      <c r="AW26" s="735"/>
      <c r="AX26" s="735"/>
      <c r="AY26" s="735"/>
      <c r="AZ26" s="735"/>
      <c r="BA26" s="735"/>
      <c r="BB26" s="735"/>
      <c r="BC26" s="735"/>
      <c r="BD26" s="735"/>
      <c r="BE26" s="735"/>
      <c r="BF26" s="736"/>
      <c r="BG26" s="663" t="s">
        <v>122</v>
      </c>
      <c r="BH26" s="664"/>
      <c r="BI26" s="664"/>
      <c r="BJ26" s="664"/>
      <c r="BK26" s="664"/>
      <c r="BL26" s="664"/>
      <c r="BM26" s="664"/>
      <c r="BN26" s="665"/>
      <c r="BO26" s="699" t="s">
        <v>122</v>
      </c>
      <c r="BP26" s="699"/>
      <c r="BQ26" s="699"/>
      <c r="BR26" s="699"/>
      <c r="BS26" s="700" t="s">
        <v>122</v>
      </c>
      <c r="BT26" s="700"/>
      <c r="BU26" s="700"/>
      <c r="BV26" s="700"/>
      <c r="BW26" s="700"/>
      <c r="BX26" s="700"/>
      <c r="BY26" s="700"/>
      <c r="BZ26" s="700"/>
      <c r="CA26" s="700"/>
      <c r="CB26" s="731"/>
      <c r="CD26" s="660" t="s">
        <v>285</v>
      </c>
      <c r="CE26" s="661"/>
      <c r="CF26" s="661"/>
      <c r="CG26" s="661"/>
      <c r="CH26" s="661"/>
      <c r="CI26" s="661"/>
      <c r="CJ26" s="661"/>
      <c r="CK26" s="661"/>
      <c r="CL26" s="661"/>
      <c r="CM26" s="661"/>
      <c r="CN26" s="661"/>
      <c r="CO26" s="661"/>
      <c r="CP26" s="661"/>
      <c r="CQ26" s="662"/>
      <c r="CR26" s="663">
        <v>143244</v>
      </c>
      <c r="CS26" s="664"/>
      <c r="CT26" s="664"/>
      <c r="CU26" s="664"/>
      <c r="CV26" s="664"/>
      <c r="CW26" s="664"/>
      <c r="CX26" s="664"/>
      <c r="CY26" s="665"/>
      <c r="CZ26" s="666">
        <v>6.4</v>
      </c>
      <c r="DA26" s="674"/>
      <c r="DB26" s="674"/>
      <c r="DC26" s="675"/>
      <c r="DD26" s="669">
        <v>120854</v>
      </c>
      <c r="DE26" s="664"/>
      <c r="DF26" s="664"/>
      <c r="DG26" s="664"/>
      <c r="DH26" s="664"/>
      <c r="DI26" s="664"/>
      <c r="DJ26" s="664"/>
      <c r="DK26" s="665"/>
      <c r="DL26" s="669" t="s">
        <v>122</v>
      </c>
      <c r="DM26" s="664"/>
      <c r="DN26" s="664"/>
      <c r="DO26" s="664"/>
      <c r="DP26" s="664"/>
      <c r="DQ26" s="664"/>
      <c r="DR26" s="664"/>
      <c r="DS26" s="664"/>
      <c r="DT26" s="664"/>
      <c r="DU26" s="664"/>
      <c r="DV26" s="665"/>
      <c r="DW26" s="666" t="s">
        <v>122</v>
      </c>
      <c r="DX26" s="674"/>
      <c r="DY26" s="674"/>
      <c r="DZ26" s="674"/>
      <c r="EA26" s="674"/>
      <c r="EB26" s="674"/>
      <c r="EC26" s="688"/>
    </row>
    <row r="27" spans="2:133" ht="11.25" customHeight="1" x14ac:dyDescent="0.15">
      <c r="B27" s="660" t="s">
        <v>286</v>
      </c>
      <c r="C27" s="661"/>
      <c r="D27" s="661"/>
      <c r="E27" s="661"/>
      <c r="F27" s="661"/>
      <c r="G27" s="661"/>
      <c r="H27" s="661"/>
      <c r="I27" s="661"/>
      <c r="J27" s="661"/>
      <c r="K27" s="661"/>
      <c r="L27" s="661"/>
      <c r="M27" s="661"/>
      <c r="N27" s="661"/>
      <c r="O27" s="661"/>
      <c r="P27" s="661"/>
      <c r="Q27" s="662"/>
      <c r="R27" s="663">
        <v>1590</v>
      </c>
      <c r="S27" s="664"/>
      <c r="T27" s="664"/>
      <c r="U27" s="664"/>
      <c r="V27" s="664"/>
      <c r="W27" s="664"/>
      <c r="X27" s="664"/>
      <c r="Y27" s="665"/>
      <c r="Z27" s="699">
        <v>0.1</v>
      </c>
      <c r="AA27" s="699"/>
      <c r="AB27" s="699"/>
      <c r="AC27" s="699"/>
      <c r="AD27" s="700">
        <v>72</v>
      </c>
      <c r="AE27" s="700"/>
      <c r="AF27" s="700"/>
      <c r="AG27" s="700"/>
      <c r="AH27" s="700"/>
      <c r="AI27" s="700"/>
      <c r="AJ27" s="700"/>
      <c r="AK27" s="700"/>
      <c r="AL27" s="666">
        <v>0</v>
      </c>
      <c r="AM27" s="667"/>
      <c r="AN27" s="667"/>
      <c r="AO27" s="701"/>
      <c r="AP27" s="660" t="s">
        <v>287</v>
      </c>
      <c r="AQ27" s="661"/>
      <c r="AR27" s="661"/>
      <c r="AS27" s="661"/>
      <c r="AT27" s="661"/>
      <c r="AU27" s="661"/>
      <c r="AV27" s="661"/>
      <c r="AW27" s="661"/>
      <c r="AX27" s="661"/>
      <c r="AY27" s="661"/>
      <c r="AZ27" s="661"/>
      <c r="BA27" s="661"/>
      <c r="BB27" s="661"/>
      <c r="BC27" s="661"/>
      <c r="BD27" s="661"/>
      <c r="BE27" s="661"/>
      <c r="BF27" s="662"/>
      <c r="BG27" s="663">
        <v>57484</v>
      </c>
      <c r="BH27" s="664"/>
      <c r="BI27" s="664"/>
      <c r="BJ27" s="664"/>
      <c r="BK27" s="664"/>
      <c r="BL27" s="664"/>
      <c r="BM27" s="664"/>
      <c r="BN27" s="665"/>
      <c r="BO27" s="699">
        <v>100</v>
      </c>
      <c r="BP27" s="699"/>
      <c r="BQ27" s="699"/>
      <c r="BR27" s="699"/>
      <c r="BS27" s="700" t="s">
        <v>122</v>
      </c>
      <c r="BT27" s="700"/>
      <c r="BU27" s="700"/>
      <c r="BV27" s="700"/>
      <c r="BW27" s="700"/>
      <c r="BX27" s="700"/>
      <c r="BY27" s="700"/>
      <c r="BZ27" s="700"/>
      <c r="CA27" s="700"/>
      <c r="CB27" s="731"/>
      <c r="CD27" s="660" t="s">
        <v>288</v>
      </c>
      <c r="CE27" s="661"/>
      <c r="CF27" s="661"/>
      <c r="CG27" s="661"/>
      <c r="CH27" s="661"/>
      <c r="CI27" s="661"/>
      <c r="CJ27" s="661"/>
      <c r="CK27" s="661"/>
      <c r="CL27" s="661"/>
      <c r="CM27" s="661"/>
      <c r="CN27" s="661"/>
      <c r="CO27" s="661"/>
      <c r="CP27" s="661"/>
      <c r="CQ27" s="662"/>
      <c r="CR27" s="663">
        <v>43654</v>
      </c>
      <c r="CS27" s="672"/>
      <c r="CT27" s="672"/>
      <c r="CU27" s="672"/>
      <c r="CV27" s="672"/>
      <c r="CW27" s="672"/>
      <c r="CX27" s="672"/>
      <c r="CY27" s="673"/>
      <c r="CZ27" s="666">
        <v>2</v>
      </c>
      <c r="DA27" s="674"/>
      <c r="DB27" s="674"/>
      <c r="DC27" s="675"/>
      <c r="DD27" s="669">
        <v>16495</v>
      </c>
      <c r="DE27" s="672"/>
      <c r="DF27" s="672"/>
      <c r="DG27" s="672"/>
      <c r="DH27" s="672"/>
      <c r="DI27" s="672"/>
      <c r="DJ27" s="672"/>
      <c r="DK27" s="673"/>
      <c r="DL27" s="669">
        <v>12797</v>
      </c>
      <c r="DM27" s="672"/>
      <c r="DN27" s="672"/>
      <c r="DO27" s="672"/>
      <c r="DP27" s="672"/>
      <c r="DQ27" s="672"/>
      <c r="DR27" s="672"/>
      <c r="DS27" s="672"/>
      <c r="DT27" s="672"/>
      <c r="DU27" s="672"/>
      <c r="DV27" s="673"/>
      <c r="DW27" s="666">
        <v>1.7</v>
      </c>
      <c r="DX27" s="674"/>
      <c r="DY27" s="674"/>
      <c r="DZ27" s="674"/>
      <c r="EA27" s="674"/>
      <c r="EB27" s="674"/>
      <c r="EC27" s="688"/>
    </row>
    <row r="28" spans="2:133" ht="11.25" customHeight="1" x14ac:dyDescent="0.15">
      <c r="B28" s="660" t="s">
        <v>289</v>
      </c>
      <c r="C28" s="661"/>
      <c r="D28" s="661"/>
      <c r="E28" s="661"/>
      <c r="F28" s="661"/>
      <c r="G28" s="661"/>
      <c r="H28" s="661"/>
      <c r="I28" s="661"/>
      <c r="J28" s="661"/>
      <c r="K28" s="661"/>
      <c r="L28" s="661"/>
      <c r="M28" s="661"/>
      <c r="N28" s="661"/>
      <c r="O28" s="661"/>
      <c r="P28" s="661"/>
      <c r="Q28" s="662"/>
      <c r="R28" s="663">
        <v>11407</v>
      </c>
      <c r="S28" s="664"/>
      <c r="T28" s="664"/>
      <c r="U28" s="664"/>
      <c r="V28" s="664"/>
      <c r="W28" s="664"/>
      <c r="X28" s="664"/>
      <c r="Y28" s="665"/>
      <c r="Z28" s="699">
        <v>0.5</v>
      </c>
      <c r="AA28" s="699"/>
      <c r="AB28" s="699"/>
      <c r="AC28" s="699"/>
      <c r="AD28" s="700">
        <v>248</v>
      </c>
      <c r="AE28" s="700"/>
      <c r="AF28" s="700"/>
      <c r="AG28" s="700"/>
      <c r="AH28" s="700"/>
      <c r="AI28" s="700"/>
      <c r="AJ28" s="700"/>
      <c r="AK28" s="700"/>
      <c r="AL28" s="666">
        <v>0</v>
      </c>
      <c r="AM28" s="667"/>
      <c r="AN28" s="667"/>
      <c r="AO28" s="701"/>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9"/>
      <c r="BP28" s="699"/>
      <c r="BQ28" s="699"/>
      <c r="BR28" s="699"/>
      <c r="BS28" s="669"/>
      <c r="BT28" s="664"/>
      <c r="BU28" s="664"/>
      <c r="BV28" s="664"/>
      <c r="BW28" s="664"/>
      <c r="BX28" s="664"/>
      <c r="BY28" s="664"/>
      <c r="BZ28" s="664"/>
      <c r="CA28" s="664"/>
      <c r="CB28" s="698"/>
      <c r="CD28" s="660" t="s">
        <v>290</v>
      </c>
      <c r="CE28" s="661"/>
      <c r="CF28" s="661"/>
      <c r="CG28" s="661"/>
      <c r="CH28" s="661"/>
      <c r="CI28" s="661"/>
      <c r="CJ28" s="661"/>
      <c r="CK28" s="661"/>
      <c r="CL28" s="661"/>
      <c r="CM28" s="661"/>
      <c r="CN28" s="661"/>
      <c r="CO28" s="661"/>
      <c r="CP28" s="661"/>
      <c r="CQ28" s="662"/>
      <c r="CR28" s="663">
        <v>169960</v>
      </c>
      <c r="CS28" s="664"/>
      <c r="CT28" s="664"/>
      <c r="CU28" s="664"/>
      <c r="CV28" s="664"/>
      <c r="CW28" s="664"/>
      <c r="CX28" s="664"/>
      <c r="CY28" s="665"/>
      <c r="CZ28" s="666">
        <v>7.6</v>
      </c>
      <c r="DA28" s="674"/>
      <c r="DB28" s="674"/>
      <c r="DC28" s="675"/>
      <c r="DD28" s="669">
        <v>163197</v>
      </c>
      <c r="DE28" s="664"/>
      <c r="DF28" s="664"/>
      <c r="DG28" s="664"/>
      <c r="DH28" s="664"/>
      <c r="DI28" s="664"/>
      <c r="DJ28" s="664"/>
      <c r="DK28" s="665"/>
      <c r="DL28" s="669">
        <v>163197</v>
      </c>
      <c r="DM28" s="664"/>
      <c r="DN28" s="664"/>
      <c r="DO28" s="664"/>
      <c r="DP28" s="664"/>
      <c r="DQ28" s="664"/>
      <c r="DR28" s="664"/>
      <c r="DS28" s="664"/>
      <c r="DT28" s="664"/>
      <c r="DU28" s="664"/>
      <c r="DV28" s="665"/>
      <c r="DW28" s="666">
        <v>21.1</v>
      </c>
      <c r="DX28" s="674"/>
      <c r="DY28" s="674"/>
      <c r="DZ28" s="674"/>
      <c r="EA28" s="674"/>
      <c r="EB28" s="674"/>
      <c r="EC28" s="688"/>
    </row>
    <row r="29" spans="2:133" ht="11.25" customHeight="1" x14ac:dyDescent="0.15">
      <c r="B29" s="660" t="s">
        <v>291</v>
      </c>
      <c r="C29" s="661"/>
      <c r="D29" s="661"/>
      <c r="E29" s="661"/>
      <c r="F29" s="661"/>
      <c r="G29" s="661"/>
      <c r="H29" s="661"/>
      <c r="I29" s="661"/>
      <c r="J29" s="661"/>
      <c r="K29" s="661"/>
      <c r="L29" s="661"/>
      <c r="M29" s="661"/>
      <c r="N29" s="661"/>
      <c r="O29" s="661"/>
      <c r="P29" s="661"/>
      <c r="Q29" s="662"/>
      <c r="R29" s="663">
        <v>846</v>
      </c>
      <c r="S29" s="664"/>
      <c r="T29" s="664"/>
      <c r="U29" s="664"/>
      <c r="V29" s="664"/>
      <c r="W29" s="664"/>
      <c r="X29" s="664"/>
      <c r="Y29" s="665"/>
      <c r="Z29" s="699">
        <v>0</v>
      </c>
      <c r="AA29" s="699"/>
      <c r="AB29" s="699"/>
      <c r="AC29" s="699"/>
      <c r="AD29" s="700" t="s">
        <v>122</v>
      </c>
      <c r="AE29" s="700"/>
      <c r="AF29" s="700"/>
      <c r="AG29" s="700"/>
      <c r="AH29" s="700"/>
      <c r="AI29" s="700"/>
      <c r="AJ29" s="700"/>
      <c r="AK29" s="700"/>
      <c r="AL29" s="666" t="s">
        <v>122</v>
      </c>
      <c r="AM29" s="667"/>
      <c r="AN29" s="667"/>
      <c r="AO29" s="701"/>
      <c r="AP29" s="644"/>
      <c r="AQ29" s="645"/>
      <c r="AR29" s="645"/>
      <c r="AS29" s="645"/>
      <c r="AT29" s="645"/>
      <c r="AU29" s="645"/>
      <c r="AV29" s="645"/>
      <c r="AW29" s="645"/>
      <c r="AX29" s="645"/>
      <c r="AY29" s="645"/>
      <c r="AZ29" s="645"/>
      <c r="BA29" s="645"/>
      <c r="BB29" s="645"/>
      <c r="BC29" s="645"/>
      <c r="BD29" s="645"/>
      <c r="BE29" s="645"/>
      <c r="BF29" s="646"/>
      <c r="BG29" s="663"/>
      <c r="BH29" s="664"/>
      <c r="BI29" s="664"/>
      <c r="BJ29" s="664"/>
      <c r="BK29" s="664"/>
      <c r="BL29" s="664"/>
      <c r="BM29" s="664"/>
      <c r="BN29" s="665"/>
      <c r="BO29" s="699"/>
      <c r="BP29" s="699"/>
      <c r="BQ29" s="699"/>
      <c r="BR29" s="699"/>
      <c r="BS29" s="700"/>
      <c r="BT29" s="700"/>
      <c r="BU29" s="700"/>
      <c r="BV29" s="700"/>
      <c r="BW29" s="700"/>
      <c r="BX29" s="700"/>
      <c r="BY29" s="700"/>
      <c r="BZ29" s="700"/>
      <c r="CA29" s="700"/>
      <c r="CB29" s="731"/>
      <c r="CD29" s="676" t="s">
        <v>292</v>
      </c>
      <c r="CE29" s="677"/>
      <c r="CF29" s="660" t="s">
        <v>66</v>
      </c>
      <c r="CG29" s="661"/>
      <c r="CH29" s="661"/>
      <c r="CI29" s="661"/>
      <c r="CJ29" s="661"/>
      <c r="CK29" s="661"/>
      <c r="CL29" s="661"/>
      <c r="CM29" s="661"/>
      <c r="CN29" s="661"/>
      <c r="CO29" s="661"/>
      <c r="CP29" s="661"/>
      <c r="CQ29" s="662"/>
      <c r="CR29" s="663">
        <v>169960</v>
      </c>
      <c r="CS29" s="672"/>
      <c r="CT29" s="672"/>
      <c r="CU29" s="672"/>
      <c r="CV29" s="672"/>
      <c r="CW29" s="672"/>
      <c r="CX29" s="672"/>
      <c r="CY29" s="673"/>
      <c r="CZ29" s="666">
        <v>7.6</v>
      </c>
      <c r="DA29" s="674"/>
      <c r="DB29" s="674"/>
      <c r="DC29" s="675"/>
      <c r="DD29" s="669">
        <v>163197</v>
      </c>
      <c r="DE29" s="672"/>
      <c r="DF29" s="672"/>
      <c r="DG29" s="672"/>
      <c r="DH29" s="672"/>
      <c r="DI29" s="672"/>
      <c r="DJ29" s="672"/>
      <c r="DK29" s="673"/>
      <c r="DL29" s="669">
        <v>163197</v>
      </c>
      <c r="DM29" s="672"/>
      <c r="DN29" s="672"/>
      <c r="DO29" s="672"/>
      <c r="DP29" s="672"/>
      <c r="DQ29" s="672"/>
      <c r="DR29" s="672"/>
      <c r="DS29" s="672"/>
      <c r="DT29" s="672"/>
      <c r="DU29" s="672"/>
      <c r="DV29" s="673"/>
      <c r="DW29" s="666">
        <v>21.1</v>
      </c>
      <c r="DX29" s="674"/>
      <c r="DY29" s="674"/>
      <c r="DZ29" s="674"/>
      <c r="EA29" s="674"/>
      <c r="EB29" s="674"/>
      <c r="EC29" s="688"/>
    </row>
    <row r="30" spans="2:133" ht="11.25" customHeight="1" x14ac:dyDescent="0.15">
      <c r="B30" s="660" t="s">
        <v>293</v>
      </c>
      <c r="C30" s="661"/>
      <c r="D30" s="661"/>
      <c r="E30" s="661"/>
      <c r="F30" s="661"/>
      <c r="G30" s="661"/>
      <c r="H30" s="661"/>
      <c r="I30" s="661"/>
      <c r="J30" s="661"/>
      <c r="K30" s="661"/>
      <c r="L30" s="661"/>
      <c r="M30" s="661"/>
      <c r="N30" s="661"/>
      <c r="O30" s="661"/>
      <c r="P30" s="661"/>
      <c r="Q30" s="662"/>
      <c r="R30" s="663">
        <v>417913</v>
      </c>
      <c r="S30" s="664"/>
      <c r="T30" s="664"/>
      <c r="U30" s="664"/>
      <c r="V30" s="664"/>
      <c r="W30" s="664"/>
      <c r="X30" s="664"/>
      <c r="Y30" s="665"/>
      <c r="Z30" s="699">
        <v>16.8</v>
      </c>
      <c r="AA30" s="699"/>
      <c r="AB30" s="699"/>
      <c r="AC30" s="699"/>
      <c r="AD30" s="700" t="s">
        <v>122</v>
      </c>
      <c r="AE30" s="700"/>
      <c r="AF30" s="700"/>
      <c r="AG30" s="700"/>
      <c r="AH30" s="700"/>
      <c r="AI30" s="700"/>
      <c r="AJ30" s="700"/>
      <c r="AK30" s="700"/>
      <c r="AL30" s="666" t="s">
        <v>122</v>
      </c>
      <c r="AM30" s="667"/>
      <c r="AN30" s="667"/>
      <c r="AO30" s="701"/>
      <c r="AP30" s="715" t="s">
        <v>211</v>
      </c>
      <c r="AQ30" s="716"/>
      <c r="AR30" s="716"/>
      <c r="AS30" s="716"/>
      <c r="AT30" s="716"/>
      <c r="AU30" s="716"/>
      <c r="AV30" s="716"/>
      <c r="AW30" s="716"/>
      <c r="AX30" s="716"/>
      <c r="AY30" s="716"/>
      <c r="AZ30" s="716"/>
      <c r="BA30" s="716"/>
      <c r="BB30" s="716"/>
      <c r="BC30" s="716"/>
      <c r="BD30" s="716"/>
      <c r="BE30" s="716"/>
      <c r="BF30" s="717"/>
      <c r="BG30" s="715" t="s">
        <v>294</v>
      </c>
      <c r="BH30" s="729"/>
      <c r="BI30" s="729"/>
      <c r="BJ30" s="729"/>
      <c r="BK30" s="729"/>
      <c r="BL30" s="729"/>
      <c r="BM30" s="729"/>
      <c r="BN30" s="729"/>
      <c r="BO30" s="729"/>
      <c r="BP30" s="729"/>
      <c r="BQ30" s="730"/>
      <c r="BR30" s="715" t="s">
        <v>295</v>
      </c>
      <c r="BS30" s="729"/>
      <c r="BT30" s="729"/>
      <c r="BU30" s="729"/>
      <c r="BV30" s="729"/>
      <c r="BW30" s="729"/>
      <c r="BX30" s="729"/>
      <c r="BY30" s="729"/>
      <c r="BZ30" s="729"/>
      <c r="CA30" s="729"/>
      <c r="CB30" s="730"/>
      <c r="CD30" s="678"/>
      <c r="CE30" s="679"/>
      <c r="CF30" s="660" t="s">
        <v>296</v>
      </c>
      <c r="CG30" s="661"/>
      <c r="CH30" s="661"/>
      <c r="CI30" s="661"/>
      <c r="CJ30" s="661"/>
      <c r="CK30" s="661"/>
      <c r="CL30" s="661"/>
      <c r="CM30" s="661"/>
      <c r="CN30" s="661"/>
      <c r="CO30" s="661"/>
      <c r="CP30" s="661"/>
      <c r="CQ30" s="662"/>
      <c r="CR30" s="663">
        <v>154808</v>
      </c>
      <c r="CS30" s="664"/>
      <c r="CT30" s="664"/>
      <c r="CU30" s="664"/>
      <c r="CV30" s="664"/>
      <c r="CW30" s="664"/>
      <c r="CX30" s="664"/>
      <c r="CY30" s="665"/>
      <c r="CZ30" s="666">
        <v>7</v>
      </c>
      <c r="DA30" s="674"/>
      <c r="DB30" s="674"/>
      <c r="DC30" s="675"/>
      <c r="DD30" s="669">
        <v>148045</v>
      </c>
      <c r="DE30" s="664"/>
      <c r="DF30" s="664"/>
      <c r="DG30" s="664"/>
      <c r="DH30" s="664"/>
      <c r="DI30" s="664"/>
      <c r="DJ30" s="664"/>
      <c r="DK30" s="665"/>
      <c r="DL30" s="669">
        <v>148045</v>
      </c>
      <c r="DM30" s="664"/>
      <c r="DN30" s="664"/>
      <c r="DO30" s="664"/>
      <c r="DP30" s="664"/>
      <c r="DQ30" s="664"/>
      <c r="DR30" s="664"/>
      <c r="DS30" s="664"/>
      <c r="DT30" s="664"/>
      <c r="DU30" s="664"/>
      <c r="DV30" s="665"/>
      <c r="DW30" s="666">
        <v>19.100000000000001</v>
      </c>
      <c r="DX30" s="674"/>
      <c r="DY30" s="674"/>
      <c r="DZ30" s="674"/>
      <c r="EA30" s="674"/>
      <c r="EB30" s="674"/>
      <c r="EC30" s="688"/>
    </row>
    <row r="31" spans="2:133" ht="11.25" customHeight="1" x14ac:dyDescent="0.15">
      <c r="B31" s="732" t="s">
        <v>297</v>
      </c>
      <c r="C31" s="733"/>
      <c r="D31" s="733"/>
      <c r="E31" s="733"/>
      <c r="F31" s="733"/>
      <c r="G31" s="733"/>
      <c r="H31" s="733"/>
      <c r="I31" s="733"/>
      <c r="J31" s="733"/>
      <c r="K31" s="733"/>
      <c r="L31" s="733"/>
      <c r="M31" s="733"/>
      <c r="N31" s="733"/>
      <c r="O31" s="733"/>
      <c r="P31" s="733"/>
      <c r="Q31" s="734"/>
      <c r="R31" s="663" t="s">
        <v>122</v>
      </c>
      <c r="S31" s="664"/>
      <c r="T31" s="664"/>
      <c r="U31" s="664"/>
      <c r="V31" s="664"/>
      <c r="W31" s="664"/>
      <c r="X31" s="664"/>
      <c r="Y31" s="665"/>
      <c r="Z31" s="699" t="s">
        <v>122</v>
      </c>
      <c r="AA31" s="699"/>
      <c r="AB31" s="699"/>
      <c r="AC31" s="699"/>
      <c r="AD31" s="700" t="s">
        <v>122</v>
      </c>
      <c r="AE31" s="700"/>
      <c r="AF31" s="700"/>
      <c r="AG31" s="700"/>
      <c r="AH31" s="700"/>
      <c r="AI31" s="700"/>
      <c r="AJ31" s="700"/>
      <c r="AK31" s="700"/>
      <c r="AL31" s="666" t="s">
        <v>122</v>
      </c>
      <c r="AM31" s="667"/>
      <c r="AN31" s="667"/>
      <c r="AO31" s="701"/>
      <c r="AP31" s="724" t="s">
        <v>298</v>
      </c>
      <c r="AQ31" s="725"/>
      <c r="AR31" s="725"/>
      <c r="AS31" s="725"/>
      <c r="AT31" s="726" t="s">
        <v>299</v>
      </c>
      <c r="AU31" s="218"/>
      <c r="AV31" s="218"/>
      <c r="AW31" s="218"/>
      <c r="AX31" s="712" t="s">
        <v>177</v>
      </c>
      <c r="AY31" s="713"/>
      <c r="AZ31" s="713"/>
      <c r="BA31" s="713"/>
      <c r="BB31" s="713"/>
      <c r="BC31" s="713"/>
      <c r="BD31" s="713"/>
      <c r="BE31" s="713"/>
      <c r="BF31" s="714"/>
      <c r="BG31" s="720">
        <v>95.1</v>
      </c>
      <c r="BH31" s="721"/>
      <c r="BI31" s="721"/>
      <c r="BJ31" s="721"/>
      <c r="BK31" s="721"/>
      <c r="BL31" s="721"/>
      <c r="BM31" s="722">
        <v>79.900000000000006</v>
      </c>
      <c r="BN31" s="721"/>
      <c r="BO31" s="721"/>
      <c r="BP31" s="721"/>
      <c r="BQ31" s="723"/>
      <c r="BR31" s="720">
        <v>94.1</v>
      </c>
      <c r="BS31" s="721"/>
      <c r="BT31" s="721"/>
      <c r="BU31" s="721"/>
      <c r="BV31" s="721"/>
      <c r="BW31" s="721"/>
      <c r="BX31" s="722">
        <v>80.5</v>
      </c>
      <c r="BY31" s="721"/>
      <c r="BZ31" s="721"/>
      <c r="CA31" s="721"/>
      <c r="CB31" s="723"/>
      <c r="CD31" s="678"/>
      <c r="CE31" s="679"/>
      <c r="CF31" s="660" t="s">
        <v>300</v>
      </c>
      <c r="CG31" s="661"/>
      <c r="CH31" s="661"/>
      <c r="CI31" s="661"/>
      <c r="CJ31" s="661"/>
      <c r="CK31" s="661"/>
      <c r="CL31" s="661"/>
      <c r="CM31" s="661"/>
      <c r="CN31" s="661"/>
      <c r="CO31" s="661"/>
      <c r="CP31" s="661"/>
      <c r="CQ31" s="662"/>
      <c r="CR31" s="663">
        <v>15152</v>
      </c>
      <c r="CS31" s="672"/>
      <c r="CT31" s="672"/>
      <c r="CU31" s="672"/>
      <c r="CV31" s="672"/>
      <c r="CW31" s="672"/>
      <c r="CX31" s="672"/>
      <c r="CY31" s="673"/>
      <c r="CZ31" s="666">
        <v>0.7</v>
      </c>
      <c r="DA31" s="674"/>
      <c r="DB31" s="674"/>
      <c r="DC31" s="675"/>
      <c r="DD31" s="669">
        <v>15152</v>
      </c>
      <c r="DE31" s="672"/>
      <c r="DF31" s="672"/>
      <c r="DG31" s="672"/>
      <c r="DH31" s="672"/>
      <c r="DI31" s="672"/>
      <c r="DJ31" s="672"/>
      <c r="DK31" s="673"/>
      <c r="DL31" s="669">
        <v>15152</v>
      </c>
      <c r="DM31" s="672"/>
      <c r="DN31" s="672"/>
      <c r="DO31" s="672"/>
      <c r="DP31" s="672"/>
      <c r="DQ31" s="672"/>
      <c r="DR31" s="672"/>
      <c r="DS31" s="672"/>
      <c r="DT31" s="672"/>
      <c r="DU31" s="672"/>
      <c r="DV31" s="673"/>
      <c r="DW31" s="666">
        <v>2</v>
      </c>
      <c r="DX31" s="674"/>
      <c r="DY31" s="674"/>
      <c r="DZ31" s="674"/>
      <c r="EA31" s="674"/>
      <c r="EB31" s="674"/>
      <c r="EC31" s="688"/>
    </row>
    <row r="32" spans="2:133" ht="11.25" customHeight="1" x14ac:dyDescent="0.15">
      <c r="B32" s="660" t="s">
        <v>301</v>
      </c>
      <c r="C32" s="661"/>
      <c r="D32" s="661"/>
      <c r="E32" s="661"/>
      <c r="F32" s="661"/>
      <c r="G32" s="661"/>
      <c r="H32" s="661"/>
      <c r="I32" s="661"/>
      <c r="J32" s="661"/>
      <c r="K32" s="661"/>
      <c r="L32" s="661"/>
      <c r="M32" s="661"/>
      <c r="N32" s="661"/>
      <c r="O32" s="661"/>
      <c r="P32" s="661"/>
      <c r="Q32" s="662"/>
      <c r="R32" s="663">
        <v>233277</v>
      </c>
      <c r="S32" s="664"/>
      <c r="T32" s="664"/>
      <c r="U32" s="664"/>
      <c r="V32" s="664"/>
      <c r="W32" s="664"/>
      <c r="X32" s="664"/>
      <c r="Y32" s="665"/>
      <c r="Z32" s="699">
        <v>9.4</v>
      </c>
      <c r="AA32" s="699"/>
      <c r="AB32" s="699"/>
      <c r="AC32" s="699"/>
      <c r="AD32" s="700" t="s">
        <v>122</v>
      </c>
      <c r="AE32" s="700"/>
      <c r="AF32" s="700"/>
      <c r="AG32" s="700"/>
      <c r="AH32" s="700"/>
      <c r="AI32" s="700"/>
      <c r="AJ32" s="700"/>
      <c r="AK32" s="700"/>
      <c r="AL32" s="666" t="s">
        <v>122</v>
      </c>
      <c r="AM32" s="667"/>
      <c r="AN32" s="667"/>
      <c r="AO32" s="701"/>
      <c r="AP32" s="702"/>
      <c r="AQ32" s="703"/>
      <c r="AR32" s="703"/>
      <c r="AS32" s="703"/>
      <c r="AT32" s="727"/>
      <c r="AU32" s="214" t="s">
        <v>302</v>
      </c>
      <c r="AX32" s="660" t="s">
        <v>303</v>
      </c>
      <c r="AY32" s="661"/>
      <c r="AZ32" s="661"/>
      <c r="BA32" s="661"/>
      <c r="BB32" s="661"/>
      <c r="BC32" s="661"/>
      <c r="BD32" s="661"/>
      <c r="BE32" s="661"/>
      <c r="BF32" s="662"/>
      <c r="BG32" s="719">
        <v>97.9</v>
      </c>
      <c r="BH32" s="672"/>
      <c r="BI32" s="672"/>
      <c r="BJ32" s="672"/>
      <c r="BK32" s="672"/>
      <c r="BL32" s="672"/>
      <c r="BM32" s="667">
        <v>94.8</v>
      </c>
      <c r="BN32" s="672"/>
      <c r="BO32" s="672"/>
      <c r="BP32" s="672"/>
      <c r="BQ32" s="697"/>
      <c r="BR32" s="719">
        <v>95.9</v>
      </c>
      <c r="BS32" s="672"/>
      <c r="BT32" s="672"/>
      <c r="BU32" s="672"/>
      <c r="BV32" s="672"/>
      <c r="BW32" s="672"/>
      <c r="BX32" s="667">
        <v>94.6</v>
      </c>
      <c r="BY32" s="672"/>
      <c r="BZ32" s="672"/>
      <c r="CA32" s="672"/>
      <c r="CB32" s="697"/>
      <c r="CD32" s="680"/>
      <c r="CE32" s="681"/>
      <c r="CF32" s="660" t="s">
        <v>304</v>
      </c>
      <c r="CG32" s="661"/>
      <c r="CH32" s="661"/>
      <c r="CI32" s="661"/>
      <c r="CJ32" s="661"/>
      <c r="CK32" s="661"/>
      <c r="CL32" s="661"/>
      <c r="CM32" s="661"/>
      <c r="CN32" s="661"/>
      <c r="CO32" s="661"/>
      <c r="CP32" s="661"/>
      <c r="CQ32" s="662"/>
      <c r="CR32" s="663" t="s">
        <v>122</v>
      </c>
      <c r="CS32" s="664"/>
      <c r="CT32" s="664"/>
      <c r="CU32" s="664"/>
      <c r="CV32" s="664"/>
      <c r="CW32" s="664"/>
      <c r="CX32" s="664"/>
      <c r="CY32" s="665"/>
      <c r="CZ32" s="666" t="s">
        <v>122</v>
      </c>
      <c r="DA32" s="674"/>
      <c r="DB32" s="674"/>
      <c r="DC32" s="675"/>
      <c r="DD32" s="669" t="s">
        <v>122</v>
      </c>
      <c r="DE32" s="664"/>
      <c r="DF32" s="664"/>
      <c r="DG32" s="664"/>
      <c r="DH32" s="664"/>
      <c r="DI32" s="664"/>
      <c r="DJ32" s="664"/>
      <c r="DK32" s="665"/>
      <c r="DL32" s="669" t="s">
        <v>122</v>
      </c>
      <c r="DM32" s="664"/>
      <c r="DN32" s="664"/>
      <c r="DO32" s="664"/>
      <c r="DP32" s="664"/>
      <c r="DQ32" s="664"/>
      <c r="DR32" s="664"/>
      <c r="DS32" s="664"/>
      <c r="DT32" s="664"/>
      <c r="DU32" s="664"/>
      <c r="DV32" s="665"/>
      <c r="DW32" s="666" t="s">
        <v>122</v>
      </c>
      <c r="DX32" s="674"/>
      <c r="DY32" s="674"/>
      <c r="DZ32" s="674"/>
      <c r="EA32" s="674"/>
      <c r="EB32" s="674"/>
      <c r="EC32" s="688"/>
    </row>
    <row r="33" spans="2:133" ht="11.25" customHeight="1" x14ac:dyDescent="0.15">
      <c r="B33" s="660" t="s">
        <v>305</v>
      </c>
      <c r="C33" s="661"/>
      <c r="D33" s="661"/>
      <c r="E33" s="661"/>
      <c r="F33" s="661"/>
      <c r="G33" s="661"/>
      <c r="H33" s="661"/>
      <c r="I33" s="661"/>
      <c r="J33" s="661"/>
      <c r="K33" s="661"/>
      <c r="L33" s="661"/>
      <c r="M33" s="661"/>
      <c r="N33" s="661"/>
      <c r="O33" s="661"/>
      <c r="P33" s="661"/>
      <c r="Q33" s="662"/>
      <c r="R33" s="663">
        <v>16118</v>
      </c>
      <c r="S33" s="664"/>
      <c r="T33" s="664"/>
      <c r="U33" s="664"/>
      <c r="V33" s="664"/>
      <c r="W33" s="664"/>
      <c r="X33" s="664"/>
      <c r="Y33" s="665"/>
      <c r="Z33" s="699">
        <v>0.6</v>
      </c>
      <c r="AA33" s="699"/>
      <c r="AB33" s="699"/>
      <c r="AC33" s="699"/>
      <c r="AD33" s="700">
        <v>11439</v>
      </c>
      <c r="AE33" s="700"/>
      <c r="AF33" s="700"/>
      <c r="AG33" s="700"/>
      <c r="AH33" s="700"/>
      <c r="AI33" s="700"/>
      <c r="AJ33" s="700"/>
      <c r="AK33" s="700"/>
      <c r="AL33" s="666">
        <v>1.5</v>
      </c>
      <c r="AM33" s="667"/>
      <c r="AN33" s="667"/>
      <c r="AO33" s="701"/>
      <c r="AP33" s="704"/>
      <c r="AQ33" s="705"/>
      <c r="AR33" s="705"/>
      <c r="AS33" s="705"/>
      <c r="AT33" s="728"/>
      <c r="AU33" s="219"/>
      <c r="AV33" s="219"/>
      <c r="AW33" s="219"/>
      <c r="AX33" s="644" t="s">
        <v>306</v>
      </c>
      <c r="AY33" s="645"/>
      <c r="AZ33" s="645"/>
      <c r="BA33" s="645"/>
      <c r="BB33" s="645"/>
      <c r="BC33" s="645"/>
      <c r="BD33" s="645"/>
      <c r="BE33" s="645"/>
      <c r="BF33" s="646"/>
      <c r="BG33" s="718">
        <v>91.7</v>
      </c>
      <c r="BH33" s="648"/>
      <c r="BI33" s="648"/>
      <c r="BJ33" s="648"/>
      <c r="BK33" s="648"/>
      <c r="BL33" s="648"/>
      <c r="BM33" s="692">
        <v>67.8</v>
      </c>
      <c r="BN33" s="648"/>
      <c r="BO33" s="648"/>
      <c r="BP33" s="648"/>
      <c r="BQ33" s="686"/>
      <c r="BR33" s="718">
        <v>91</v>
      </c>
      <c r="BS33" s="648"/>
      <c r="BT33" s="648"/>
      <c r="BU33" s="648"/>
      <c r="BV33" s="648"/>
      <c r="BW33" s="648"/>
      <c r="BX33" s="692">
        <v>67.2</v>
      </c>
      <c r="BY33" s="648"/>
      <c r="BZ33" s="648"/>
      <c r="CA33" s="648"/>
      <c r="CB33" s="686"/>
      <c r="CD33" s="660" t="s">
        <v>307</v>
      </c>
      <c r="CE33" s="661"/>
      <c r="CF33" s="661"/>
      <c r="CG33" s="661"/>
      <c r="CH33" s="661"/>
      <c r="CI33" s="661"/>
      <c r="CJ33" s="661"/>
      <c r="CK33" s="661"/>
      <c r="CL33" s="661"/>
      <c r="CM33" s="661"/>
      <c r="CN33" s="661"/>
      <c r="CO33" s="661"/>
      <c r="CP33" s="661"/>
      <c r="CQ33" s="662"/>
      <c r="CR33" s="663">
        <v>1079565</v>
      </c>
      <c r="CS33" s="672"/>
      <c r="CT33" s="672"/>
      <c r="CU33" s="672"/>
      <c r="CV33" s="672"/>
      <c r="CW33" s="672"/>
      <c r="CX33" s="672"/>
      <c r="CY33" s="673"/>
      <c r="CZ33" s="666">
        <v>48.5</v>
      </c>
      <c r="DA33" s="674"/>
      <c r="DB33" s="674"/>
      <c r="DC33" s="675"/>
      <c r="DD33" s="669">
        <v>815762</v>
      </c>
      <c r="DE33" s="672"/>
      <c r="DF33" s="672"/>
      <c r="DG33" s="672"/>
      <c r="DH33" s="672"/>
      <c r="DI33" s="672"/>
      <c r="DJ33" s="672"/>
      <c r="DK33" s="673"/>
      <c r="DL33" s="669">
        <v>282632</v>
      </c>
      <c r="DM33" s="672"/>
      <c r="DN33" s="672"/>
      <c r="DO33" s="672"/>
      <c r="DP33" s="672"/>
      <c r="DQ33" s="672"/>
      <c r="DR33" s="672"/>
      <c r="DS33" s="672"/>
      <c r="DT33" s="672"/>
      <c r="DU33" s="672"/>
      <c r="DV33" s="673"/>
      <c r="DW33" s="666">
        <v>36.5</v>
      </c>
      <c r="DX33" s="674"/>
      <c r="DY33" s="674"/>
      <c r="DZ33" s="674"/>
      <c r="EA33" s="674"/>
      <c r="EB33" s="674"/>
      <c r="EC33" s="688"/>
    </row>
    <row r="34" spans="2:133" ht="11.25" customHeight="1" x14ac:dyDescent="0.15">
      <c r="B34" s="660" t="s">
        <v>308</v>
      </c>
      <c r="C34" s="661"/>
      <c r="D34" s="661"/>
      <c r="E34" s="661"/>
      <c r="F34" s="661"/>
      <c r="G34" s="661"/>
      <c r="H34" s="661"/>
      <c r="I34" s="661"/>
      <c r="J34" s="661"/>
      <c r="K34" s="661"/>
      <c r="L34" s="661"/>
      <c r="M34" s="661"/>
      <c r="N34" s="661"/>
      <c r="O34" s="661"/>
      <c r="P34" s="661"/>
      <c r="Q34" s="662"/>
      <c r="R34" s="663">
        <v>41</v>
      </c>
      <c r="S34" s="664"/>
      <c r="T34" s="664"/>
      <c r="U34" s="664"/>
      <c r="V34" s="664"/>
      <c r="W34" s="664"/>
      <c r="X34" s="664"/>
      <c r="Y34" s="665"/>
      <c r="Z34" s="699">
        <v>0</v>
      </c>
      <c r="AA34" s="699"/>
      <c r="AB34" s="699"/>
      <c r="AC34" s="699"/>
      <c r="AD34" s="700" t="s">
        <v>122</v>
      </c>
      <c r="AE34" s="700"/>
      <c r="AF34" s="700"/>
      <c r="AG34" s="700"/>
      <c r="AH34" s="700"/>
      <c r="AI34" s="700"/>
      <c r="AJ34" s="700"/>
      <c r="AK34" s="700"/>
      <c r="AL34" s="666" t="s">
        <v>122</v>
      </c>
      <c r="AM34" s="667"/>
      <c r="AN34" s="667"/>
      <c r="AO34" s="70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60" t="s">
        <v>309</v>
      </c>
      <c r="CE34" s="661"/>
      <c r="CF34" s="661"/>
      <c r="CG34" s="661"/>
      <c r="CH34" s="661"/>
      <c r="CI34" s="661"/>
      <c r="CJ34" s="661"/>
      <c r="CK34" s="661"/>
      <c r="CL34" s="661"/>
      <c r="CM34" s="661"/>
      <c r="CN34" s="661"/>
      <c r="CO34" s="661"/>
      <c r="CP34" s="661"/>
      <c r="CQ34" s="662"/>
      <c r="CR34" s="663">
        <v>388075</v>
      </c>
      <c r="CS34" s="664"/>
      <c r="CT34" s="664"/>
      <c r="CU34" s="664"/>
      <c r="CV34" s="664"/>
      <c r="CW34" s="664"/>
      <c r="CX34" s="664"/>
      <c r="CY34" s="665"/>
      <c r="CZ34" s="666">
        <v>17.399999999999999</v>
      </c>
      <c r="DA34" s="674"/>
      <c r="DB34" s="674"/>
      <c r="DC34" s="675"/>
      <c r="DD34" s="669">
        <v>280815</v>
      </c>
      <c r="DE34" s="664"/>
      <c r="DF34" s="664"/>
      <c r="DG34" s="664"/>
      <c r="DH34" s="664"/>
      <c r="DI34" s="664"/>
      <c r="DJ34" s="664"/>
      <c r="DK34" s="665"/>
      <c r="DL34" s="669">
        <v>176833</v>
      </c>
      <c r="DM34" s="664"/>
      <c r="DN34" s="664"/>
      <c r="DO34" s="664"/>
      <c r="DP34" s="664"/>
      <c r="DQ34" s="664"/>
      <c r="DR34" s="664"/>
      <c r="DS34" s="664"/>
      <c r="DT34" s="664"/>
      <c r="DU34" s="664"/>
      <c r="DV34" s="665"/>
      <c r="DW34" s="666">
        <v>22.8</v>
      </c>
      <c r="DX34" s="674"/>
      <c r="DY34" s="674"/>
      <c r="DZ34" s="674"/>
      <c r="EA34" s="674"/>
      <c r="EB34" s="674"/>
      <c r="EC34" s="688"/>
    </row>
    <row r="35" spans="2:133" ht="11.25" customHeight="1" x14ac:dyDescent="0.15">
      <c r="B35" s="660" t="s">
        <v>310</v>
      </c>
      <c r="C35" s="661"/>
      <c r="D35" s="661"/>
      <c r="E35" s="661"/>
      <c r="F35" s="661"/>
      <c r="G35" s="661"/>
      <c r="H35" s="661"/>
      <c r="I35" s="661"/>
      <c r="J35" s="661"/>
      <c r="K35" s="661"/>
      <c r="L35" s="661"/>
      <c r="M35" s="661"/>
      <c r="N35" s="661"/>
      <c r="O35" s="661"/>
      <c r="P35" s="661"/>
      <c r="Q35" s="662"/>
      <c r="R35" s="663">
        <v>205659</v>
      </c>
      <c r="S35" s="664"/>
      <c r="T35" s="664"/>
      <c r="U35" s="664"/>
      <c r="V35" s="664"/>
      <c r="W35" s="664"/>
      <c r="X35" s="664"/>
      <c r="Y35" s="665"/>
      <c r="Z35" s="699">
        <v>8.1999999999999993</v>
      </c>
      <c r="AA35" s="699"/>
      <c r="AB35" s="699"/>
      <c r="AC35" s="699"/>
      <c r="AD35" s="700" t="s">
        <v>122</v>
      </c>
      <c r="AE35" s="700"/>
      <c r="AF35" s="700"/>
      <c r="AG35" s="700"/>
      <c r="AH35" s="700"/>
      <c r="AI35" s="700"/>
      <c r="AJ35" s="700"/>
      <c r="AK35" s="700"/>
      <c r="AL35" s="666" t="s">
        <v>122</v>
      </c>
      <c r="AM35" s="667"/>
      <c r="AN35" s="667"/>
      <c r="AO35" s="701"/>
      <c r="AP35" s="222"/>
      <c r="AQ35" s="715" t="s">
        <v>311</v>
      </c>
      <c r="AR35" s="716"/>
      <c r="AS35" s="716"/>
      <c r="AT35" s="716"/>
      <c r="AU35" s="716"/>
      <c r="AV35" s="716"/>
      <c r="AW35" s="716"/>
      <c r="AX35" s="716"/>
      <c r="AY35" s="716"/>
      <c r="AZ35" s="716"/>
      <c r="BA35" s="716"/>
      <c r="BB35" s="716"/>
      <c r="BC35" s="716"/>
      <c r="BD35" s="716"/>
      <c r="BE35" s="716"/>
      <c r="BF35" s="717"/>
      <c r="BG35" s="715" t="s">
        <v>312</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60" t="s">
        <v>313</v>
      </c>
      <c r="CE35" s="661"/>
      <c r="CF35" s="661"/>
      <c r="CG35" s="661"/>
      <c r="CH35" s="661"/>
      <c r="CI35" s="661"/>
      <c r="CJ35" s="661"/>
      <c r="CK35" s="661"/>
      <c r="CL35" s="661"/>
      <c r="CM35" s="661"/>
      <c r="CN35" s="661"/>
      <c r="CO35" s="661"/>
      <c r="CP35" s="661"/>
      <c r="CQ35" s="662"/>
      <c r="CR35" s="663">
        <v>32216</v>
      </c>
      <c r="CS35" s="672"/>
      <c r="CT35" s="672"/>
      <c r="CU35" s="672"/>
      <c r="CV35" s="672"/>
      <c r="CW35" s="672"/>
      <c r="CX35" s="672"/>
      <c r="CY35" s="673"/>
      <c r="CZ35" s="666">
        <v>1.4</v>
      </c>
      <c r="DA35" s="674"/>
      <c r="DB35" s="674"/>
      <c r="DC35" s="675"/>
      <c r="DD35" s="669">
        <v>28629</v>
      </c>
      <c r="DE35" s="672"/>
      <c r="DF35" s="672"/>
      <c r="DG35" s="672"/>
      <c r="DH35" s="672"/>
      <c r="DI35" s="672"/>
      <c r="DJ35" s="672"/>
      <c r="DK35" s="673"/>
      <c r="DL35" s="669">
        <v>16863</v>
      </c>
      <c r="DM35" s="672"/>
      <c r="DN35" s="672"/>
      <c r="DO35" s="672"/>
      <c r="DP35" s="672"/>
      <c r="DQ35" s="672"/>
      <c r="DR35" s="672"/>
      <c r="DS35" s="672"/>
      <c r="DT35" s="672"/>
      <c r="DU35" s="672"/>
      <c r="DV35" s="673"/>
      <c r="DW35" s="666">
        <v>2.2000000000000002</v>
      </c>
      <c r="DX35" s="674"/>
      <c r="DY35" s="674"/>
      <c r="DZ35" s="674"/>
      <c r="EA35" s="674"/>
      <c r="EB35" s="674"/>
      <c r="EC35" s="688"/>
    </row>
    <row r="36" spans="2:133" ht="11.25" customHeight="1" x14ac:dyDescent="0.15">
      <c r="B36" s="660" t="s">
        <v>314</v>
      </c>
      <c r="C36" s="661"/>
      <c r="D36" s="661"/>
      <c r="E36" s="661"/>
      <c r="F36" s="661"/>
      <c r="G36" s="661"/>
      <c r="H36" s="661"/>
      <c r="I36" s="661"/>
      <c r="J36" s="661"/>
      <c r="K36" s="661"/>
      <c r="L36" s="661"/>
      <c r="M36" s="661"/>
      <c r="N36" s="661"/>
      <c r="O36" s="661"/>
      <c r="P36" s="661"/>
      <c r="Q36" s="662"/>
      <c r="R36" s="663">
        <v>320387</v>
      </c>
      <c r="S36" s="664"/>
      <c r="T36" s="664"/>
      <c r="U36" s="664"/>
      <c r="V36" s="664"/>
      <c r="W36" s="664"/>
      <c r="X36" s="664"/>
      <c r="Y36" s="665"/>
      <c r="Z36" s="699">
        <v>12.8</v>
      </c>
      <c r="AA36" s="699"/>
      <c r="AB36" s="699"/>
      <c r="AC36" s="699"/>
      <c r="AD36" s="700" t="s">
        <v>122</v>
      </c>
      <c r="AE36" s="700"/>
      <c r="AF36" s="700"/>
      <c r="AG36" s="700"/>
      <c r="AH36" s="700"/>
      <c r="AI36" s="700"/>
      <c r="AJ36" s="700"/>
      <c r="AK36" s="700"/>
      <c r="AL36" s="666" t="s">
        <v>122</v>
      </c>
      <c r="AM36" s="667"/>
      <c r="AN36" s="667"/>
      <c r="AO36" s="701"/>
      <c r="AP36" s="222"/>
      <c r="AQ36" s="706" t="s">
        <v>315</v>
      </c>
      <c r="AR36" s="707"/>
      <c r="AS36" s="707"/>
      <c r="AT36" s="707"/>
      <c r="AU36" s="707"/>
      <c r="AV36" s="707"/>
      <c r="AW36" s="707"/>
      <c r="AX36" s="707"/>
      <c r="AY36" s="708"/>
      <c r="AZ36" s="709">
        <v>193518</v>
      </c>
      <c r="BA36" s="710"/>
      <c r="BB36" s="710"/>
      <c r="BC36" s="710"/>
      <c r="BD36" s="710"/>
      <c r="BE36" s="710"/>
      <c r="BF36" s="711"/>
      <c r="BG36" s="712" t="s">
        <v>316</v>
      </c>
      <c r="BH36" s="713"/>
      <c r="BI36" s="713"/>
      <c r="BJ36" s="713"/>
      <c r="BK36" s="713"/>
      <c r="BL36" s="713"/>
      <c r="BM36" s="713"/>
      <c r="BN36" s="713"/>
      <c r="BO36" s="713"/>
      <c r="BP36" s="713"/>
      <c r="BQ36" s="713"/>
      <c r="BR36" s="713"/>
      <c r="BS36" s="713"/>
      <c r="BT36" s="713"/>
      <c r="BU36" s="714"/>
      <c r="BV36" s="709">
        <v>114791</v>
      </c>
      <c r="BW36" s="710"/>
      <c r="BX36" s="710"/>
      <c r="BY36" s="710"/>
      <c r="BZ36" s="710"/>
      <c r="CA36" s="710"/>
      <c r="CB36" s="711"/>
      <c r="CD36" s="660" t="s">
        <v>317</v>
      </c>
      <c r="CE36" s="661"/>
      <c r="CF36" s="661"/>
      <c r="CG36" s="661"/>
      <c r="CH36" s="661"/>
      <c r="CI36" s="661"/>
      <c r="CJ36" s="661"/>
      <c r="CK36" s="661"/>
      <c r="CL36" s="661"/>
      <c r="CM36" s="661"/>
      <c r="CN36" s="661"/>
      <c r="CO36" s="661"/>
      <c r="CP36" s="661"/>
      <c r="CQ36" s="662"/>
      <c r="CR36" s="663">
        <v>222390</v>
      </c>
      <c r="CS36" s="664"/>
      <c r="CT36" s="664"/>
      <c r="CU36" s="664"/>
      <c r="CV36" s="664"/>
      <c r="CW36" s="664"/>
      <c r="CX36" s="664"/>
      <c r="CY36" s="665"/>
      <c r="CZ36" s="666">
        <v>10</v>
      </c>
      <c r="DA36" s="674"/>
      <c r="DB36" s="674"/>
      <c r="DC36" s="675"/>
      <c r="DD36" s="669">
        <v>82809</v>
      </c>
      <c r="DE36" s="664"/>
      <c r="DF36" s="664"/>
      <c r="DG36" s="664"/>
      <c r="DH36" s="664"/>
      <c r="DI36" s="664"/>
      <c r="DJ36" s="664"/>
      <c r="DK36" s="665"/>
      <c r="DL36" s="669">
        <v>37970</v>
      </c>
      <c r="DM36" s="664"/>
      <c r="DN36" s="664"/>
      <c r="DO36" s="664"/>
      <c r="DP36" s="664"/>
      <c r="DQ36" s="664"/>
      <c r="DR36" s="664"/>
      <c r="DS36" s="664"/>
      <c r="DT36" s="664"/>
      <c r="DU36" s="664"/>
      <c r="DV36" s="665"/>
      <c r="DW36" s="666">
        <v>4.9000000000000004</v>
      </c>
      <c r="DX36" s="674"/>
      <c r="DY36" s="674"/>
      <c r="DZ36" s="674"/>
      <c r="EA36" s="674"/>
      <c r="EB36" s="674"/>
      <c r="EC36" s="688"/>
    </row>
    <row r="37" spans="2:133" ht="11.25" customHeight="1" x14ac:dyDescent="0.15">
      <c r="B37" s="660" t="s">
        <v>318</v>
      </c>
      <c r="C37" s="661"/>
      <c r="D37" s="661"/>
      <c r="E37" s="661"/>
      <c r="F37" s="661"/>
      <c r="G37" s="661"/>
      <c r="H37" s="661"/>
      <c r="I37" s="661"/>
      <c r="J37" s="661"/>
      <c r="K37" s="661"/>
      <c r="L37" s="661"/>
      <c r="M37" s="661"/>
      <c r="N37" s="661"/>
      <c r="O37" s="661"/>
      <c r="P37" s="661"/>
      <c r="Q37" s="662"/>
      <c r="R37" s="663">
        <v>102059</v>
      </c>
      <c r="S37" s="664"/>
      <c r="T37" s="664"/>
      <c r="U37" s="664"/>
      <c r="V37" s="664"/>
      <c r="W37" s="664"/>
      <c r="X37" s="664"/>
      <c r="Y37" s="665"/>
      <c r="Z37" s="699">
        <v>4.0999999999999996</v>
      </c>
      <c r="AA37" s="699"/>
      <c r="AB37" s="699"/>
      <c r="AC37" s="699"/>
      <c r="AD37" s="700">
        <v>7351</v>
      </c>
      <c r="AE37" s="700"/>
      <c r="AF37" s="700"/>
      <c r="AG37" s="700"/>
      <c r="AH37" s="700"/>
      <c r="AI37" s="700"/>
      <c r="AJ37" s="700"/>
      <c r="AK37" s="700"/>
      <c r="AL37" s="666">
        <v>1</v>
      </c>
      <c r="AM37" s="667"/>
      <c r="AN37" s="667"/>
      <c r="AO37" s="701"/>
      <c r="AQ37" s="694" t="s">
        <v>319</v>
      </c>
      <c r="AR37" s="695"/>
      <c r="AS37" s="695"/>
      <c r="AT37" s="695"/>
      <c r="AU37" s="695"/>
      <c r="AV37" s="695"/>
      <c r="AW37" s="695"/>
      <c r="AX37" s="695"/>
      <c r="AY37" s="696"/>
      <c r="AZ37" s="663">
        <v>52430</v>
      </c>
      <c r="BA37" s="664"/>
      <c r="BB37" s="664"/>
      <c r="BC37" s="664"/>
      <c r="BD37" s="672"/>
      <c r="BE37" s="672"/>
      <c r="BF37" s="697"/>
      <c r="BG37" s="660" t="s">
        <v>320</v>
      </c>
      <c r="BH37" s="661"/>
      <c r="BI37" s="661"/>
      <c r="BJ37" s="661"/>
      <c r="BK37" s="661"/>
      <c r="BL37" s="661"/>
      <c r="BM37" s="661"/>
      <c r="BN37" s="661"/>
      <c r="BO37" s="661"/>
      <c r="BP37" s="661"/>
      <c r="BQ37" s="661"/>
      <c r="BR37" s="661"/>
      <c r="BS37" s="661"/>
      <c r="BT37" s="661"/>
      <c r="BU37" s="662"/>
      <c r="BV37" s="663">
        <v>114791</v>
      </c>
      <c r="BW37" s="664"/>
      <c r="BX37" s="664"/>
      <c r="BY37" s="664"/>
      <c r="BZ37" s="664"/>
      <c r="CA37" s="664"/>
      <c r="CB37" s="698"/>
      <c r="CD37" s="660" t="s">
        <v>321</v>
      </c>
      <c r="CE37" s="661"/>
      <c r="CF37" s="661"/>
      <c r="CG37" s="661"/>
      <c r="CH37" s="661"/>
      <c r="CI37" s="661"/>
      <c r="CJ37" s="661"/>
      <c r="CK37" s="661"/>
      <c r="CL37" s="661"/>
      <c r="CM37" s="661"/>
      <c r="CN37" s="661"/>
      <c r="CO37" s="661"/>
      <c r="CP37" s="661"/>
      <c r="CQ37" s="662"/>
      <c r="CR37" s="663">
        <v>10123</v>
      </c>
      <c r="CS37" s="672"/>
      <c r="CT37" s="672"/>
      <c r="CU37" s="672"/>
      <c r="CV37" s="672"/>
      <c r="CW37" s="672"/>
      <c r="CX37" s="672"/>
      <c r="CY37" s="673"/>
      <c r="CZ37" s="666">
        <v>0.5</v>
      </c>
      <c r="DA37" s="674"/>
      <c r="DB37" s="674"/>
      <c r="DC37" s="675"/>
      <c r="DD37" s="669">
        <v>5565</v>
      </c>
      <c r="DE37" s="672"/>
      <c r="DF37" s="672"/>
      <c r="DG37" s="672"/>
      <c r="DH37" s="672"/>
      <c r="DI37" s="672"/>
      <c r="DJ37" s="672"/>
      <c r="DK37" s="673"/>
      <c r="DL37" s="669">
        <v>5565</v>
      </c>
      <c r="DM37" s="672"/>
      <c r="DN37" s="672"/>
      <c r="DO37" s="672"/>
      <c r="DP37" s="672"/>
      <c r="DQ37" s="672"/>
      <c r="DR37" s="672"/>
      <c r="DS37" s="672"/>
      <c r="DT37" s="672"/>
      <c r="DU37" s="672"/>
      <c r="DV37" s="673"/>
      <c r="DW37" s="666">
        <v>0.7</v>
      </c>
      <c r="DX37" s="674"/>
      <c r="DY37" s="674"/>
      <c r="DZ37" s="674"/>
      <c r="EA37" s="674"/>
      <c r="EB37" s="674"/>
      <c r="EC37" s="688"/>
    </row>
    <row r="38" spans="2:133" ht="11.25" customHeight="1" x14ac:dyDescent="0.15">
      <c r="B38" s="660" t="s">
        <v>322</v>
      </c>
      <c r="C38" s="661"/>
      <c r="D38" s="661"/>
      <c r="E38" s="661"/>
      <c r="F38" s="661"/>
      <c r="G38" s="661"/>
      <c r="H38" s="661"/>
      <c r="I38" s="661"/>
      <c r="J38" s="661"/>
      <c r="K38" s="661"/>
      <c r="L38" s="661"/>
      <c r="M38" s="661"/>
      <c r="N38" s="661"/>
      <c r="O38" s="661"/>
      <c r="P38" s="661"/>
      <c r="Q38" s="662"/>
      <c r="R38" s="663">
        <v>175897</v>
      </c>
      <c r="S38" s="664"/>
      <c r="T38" s="664"/>
      <c r="U38" s="664"/>
      <c r="V38" s="664"/>
      <c r="W38" s="664"/>
      <c r="X38" s="664"/>
      <c r="Y38" s="665"/>
      <c r="Z38" s="699">
        <v>7.1</v>
      </c>
      <c r="AA38" s="699"/>
      <c r="AB38" s="699"/>
      <c r="AC38" s="699"/>
      <c r="AD38" s="700" t="s">
        <v>122</v>
      </c>
      <c r="AE38" s="700"/>
      <c r="AF38" s="700"/>
      <c r="AG38" s="700"/>
      <c r="AH38" s="700"/>
      <c r="AI38" s="700"/>
      <c r="AJ38" s="700"/>
      <c r="AK38" s="700"/>
      <c r="AL38" s="666" t="s">
        <v>122</v>
      </c>
      <c r="AM38" s="667"/>
      <c r="AN38" s="667"/>
      <c r="AO38" s="701"/>
      <c r="AQ38" s="694" t="s">
        <v>323</v>
      </c>
      <c r="AR38" s="695"/>
      <c r="AS38" s="695"/>
      <c r="AT38" s="695"/>
      <c r="AU38" s="695"/>
      <c r="AV38" s="695"/>
      <c r="AW38" s="695"/>
      <c r="AX38" s="695"/>
      <c r="AY38" s="696"/>
      <c r="AZ38" s="663">
        <v>32007</v>
      </c>
      <c r="BA38" s="664"/>
      <c r="BB38" s="664"/>
      <c r="BC38" s="664"/>
      <c r="BD38" s="672"/>
      <c r="BE38" s="672"/>
      <c r="BF38" s="697"/>
      <c r="BG38" s="660" t="s">
        <v>324</v>
      </c>
      <c r="BH38" s="661"/>
      <c r="BI38" s="661"/>
      <c r="BJ38" s="661"/>
      <c r="BK38" s="661"/>
      <c r="BL38" s="661"/>
      <c r="BM38" s="661"/>
      <c r="BN38" s="661"/>
      <c r="BO38" s="661"/>
      <c r="BP38" s="661"/>
      <c r="BQ38" s="661"/>
      <c r="BR38" s="661"/>
      <c r="BS38" s="661"/>
      <c r="BT38" s="661"/>
      <c r="BU38" s="662"/>
      <c r="BV38" s="663">
        <v>117</v>
      </c>
      <c r="BW38" s="664"/>
      <c r="BX38" s="664"/>
      <c r="BY38" s="664"/>
      <c r="BZ38" s="664"/>
      <c r="CA38" s="664"/>
      <c r="CB38" s="698"/>
      <c r="CD38" s="660" t="s">
        <v>325</v>
      </c>
      <c r="CE38" s="661"/>
      <c r="CF38" s="661"/>
      <c r="CG38" s="661"/>
      <c r="CH38" s="661"/>
      <c r="CI38" s="661"/>
      <c r="CJ38" s="661"/>
      <c r="CK38" s="661"/>
      <c r="CL38" s="661"/>
      <c r="CM38" s="661"/>
      <c r="CN38" s="661"/>
      <c r="CO38" s="661"/>
      <c r="CP38" s="661"/>
      <c r="CQ38" s="662"/>
      <c r="CR38" s="663">
        <v>193518</v>
      </c>
      <c r="CS38" s="664"/>
      <c r="CT38" s="664"/>
      <c r="CU38" s="664"/>
      <c r="CV38" s="664"/>
      <c r="CW38" s="664"/>
      <c r="CX38" s="664"/>
      <c r="CY38" s="665"/>
      <c r="CZ38" s="666">
        <v>8.6999999999999993</v>
      </c>
      <c r="DA38" s="674"/>
      <c r="DB38" s="674"/>
      <c r="DC38" s="675"/>
      <c r="DD38" s="669">
        <v>180143</v>
      </c>
      <c r="DE38" s="664"/>
      <c r="DF38" s="664"/>
      <c r="DG38" s="664"/>
      <c r="DH38" s="664"/>
      <c r="DI38" s="664"/>
      <c r="DJ38" s="664"/>
      <c r="DK38" s="665"/>
      <c r="DL38" s="669">
        <v>50966</v>
      </c>
      <c r="DM38" s="664"/>
      <c r="DN38" s="664"/>
      <c r="DO38" s="664"/>
      <c r="DP38" s="664"/>
      <c r="DQ38" s="664"/>
      <c r="DR38" s="664"/>
      <c r="DS38" s="664"/>
      <c r="DT38" s="664"/>
      <c r="DU38" s="664"/>
      <c r="DV38" s="665"/>
      <c r="DW38" s="666">
        <v>6.6</v>
      </c>
      <c r="DX38" s="674"/>
      <c r="DY38" s="674"/>
      <c r="DZ38" s="674"/>
      <c r="EA38" s="674"/>
      <c r="EB38" s="674"/>
      <c r="EC38" s="688"/>
    </row>
    <row r="39" spans="2:133" ht="11.25" customHeight="1" x14ac:dyDescent="0.15">
      <c r="B39" s="660" t="s">
        <v>326</v>
      </c>
      <c r="C39" s="661"/>
      <c r="D39" s="661"/>
      <c r="E39" s="661"/>
      <c r="F39" s="661"/>
      <c r="G39" s="661"/>
      <c r="H39" s="661"/>
      <c r="I39" s="661"/>
      <c r="J39" s="661"/>
      <c r="K39" s="661"/>
      <c r="L39" s="661"/>
      <c r="M39" s="661"/>
      <c r="N39" s="661"/>
      <c r="O39" s="661"/>
      <c r="P39" s="661"/>
      <c r="Q39" s="662"/>
      <c r="R39" s="663" t="s">
        <v>122</v>
      </c>
      <c r="S39" s="664"/>
      <c r="T39" s="664"/>
      <c r="U39" s="664"/>
      <c r="V39" s="664"/>
      <c r="W39" s="664"/>
      <c r="X39" s="664"/>
      <c r="Y39" s="665"/>
      <c r="Z39" s="699" t="s">
        <v>122</v>
      </c>
      <c r="AA39" s="699"/>
      <c r="AB39" s="699"/>
      <c r="AC39" s="699"/>
      <c r="AD39" s="700" t="s">
        <v>122</v>
      </c>
      <c r="AE39" s="700"/>
      <c r="AF39" s="700"/>
      <c r="AG39" s="700"/>
      <c r="AH39" s="700"/>
      <c r="AI39" s="700"/>
      <c r="AJ39" s="700"/>
      <c r="AK39" s="700"/>
      <c r="AL39" s="666" t="s">
        <v>122</v>
      </c>
      <c r="AM39" s="667"/>
      <c r="AN39" s="667"/>
      <c r="AO39" s="701"/>
      <c r="AQ39" s="694" t="s">
        <v>327</v>
      </c>
      <c r="AR39" s="695"/>
      <c r="AS39" s="695"/>
      <c r="AT39" s="695"/>
      <c r="AU39" s="695"/>
      <c r="AV39" s="695"/>
      <c r="AW39" s="695"/>
      <c r="AX39" s="695"/>
      <c r="AY39" s="696"/>
      <c r="AZ39" s="663">
        <v>24500</v>
      </c>
      <c r="BA39" s="664"/>
      <c r="BB39" s="664"/>
      <c r="BC39" s="664"/>
      <c r="BD39" s="672"/>
      <c r="BE39" s="672"/>
      <c r="BF39" s="697"/>
      <c r="BG39" s="660" t="s">
        <v>328</v>
      </c>
      <c r="BH39" s="661"/>
      <c r="BI39" s="661"/>
      <c r="BJ39" s="661"/>
      <c r="BK39" s="661"/>
      <c r="BL39" s="661"/>
      <c r="BM39" s="661"/>
      <c r="BN39" s="661"/>
      <c r="BO39" s="661"/>
      <c r="BP39" s="661"/>
      <c r="BQ39" s="661"/>
      <c r="BR39" s="661"/>
      <c r="BS39" s="661"/>
      <c r="BT39" s="661"/>
      <c r="BU39" s="662"/>
      <c r="BV39" s="663">
        <v>173</v>
      </c>
      <c r="BW39" s="664"/>
      <c r="BX39" s="664"/>
      <c r="BY39" s="664"/>
      <c r="BZ39" s="664"/>
      <c r="CA39" s="664"/>
      <c r="CB39" s="698"/>
      <c r="CD39" s="660" t="s">
        <v>329</v>
      </c>
      <c r="CE39" s="661"/>
      <c r="CF39" s="661"/>
      <c r="CG39" s="661"/>
      <c r="CH39" s="661"/>
      <c r="CI39" s="661"/>
      <c r="CJ39" s="661"/>
      <c r="CK39" s="661"/>
      <c r="CL39" s="661"/>
      <c r="CM39" s="661"/>
      <c r="CN39" s="661"/>
      <c r="CO39" s="661"/>
      <c r="CP39" s="661"/>
      <c r="CQ39" s="662"/>
      <c r="CR39" s="663">
        <v>243366</v>
      </c>
      <c r="CS39" s="672"/>
      <c r="CT39" s="672"/>
      <c r="CU39" s="672"/>
      <c r="CV39" s="672"/>
      <c r="CW39" s="672"/>
      <c r="CX39" s="672"/>
      <c r="CY39" s="673"/>
      <c r="CZ39" s="666">
        <v>10.9</v>
      </c>
      <c r="DA39" s="674"/>
      <c r="DB39" s="674"/>
      <c r="DC39" s="675"/>
      <c r="DD39" s="669">
        <v>243366</v>
      </c>
      <c r="DE39" s="672"/>
      <c r="DF39" s="672"/>
      <c r="DG39" s="672"/>
      <c r="DH39" s="672"/>
      <c r="DI39" s="672"/>
      <c r="DJ39" s="672"/>
      <c r="DK39" s="673"/>
      <c r="DL39" s="669" t="s">
        <v>122</v>
      </c>
      <c r="DM39" s="672"/>
      <c r="DN39" s="672"/>
      <c r="DO39" s="672"/>
      <c r="DP39" s="672"/>
      <c r="DQ39" s="672"/>
      <c r="DR39" s="672"/>
      <c r="DS39" s="672"/>
      <c r="DT39" s="672"/>
      <c r="DU39" s="672"/>
      <c r="DV39" s="673"/>
      <c r="DW39" s="666" t="s">
        <v>122</v>
      </c>
      <c r="DX39" s="674"/>
      <c r="DY39" s="674"/>
      <c r="DZ39" s="674"/>
      <c r="EA39" s="674"/>
      <c r="EB39" s="674"/>
      <c r="EC39" s="688"/>
    </row>
    <row r="40" spans="2:133" ht="11.25" customHeight="1" x14ac:dyDescent="0.15">
      <c r="B40" s="660" t="s">
        <v>330</v>
      </c>
      <c r="C40" s="661"/>
      <c r="D40" s="661"/>
      <c r="E40" s="661"/>
      <c r="F40" s="661"/>
      <c r="G40" s="661"/>
      <c r="H40" s="661"/>
      <c r="I40" s="661"/>
      <c r="J40" s="661"/>
      <c r="K40" s="661"/>
      <c r="L40" s="661"/>
      <c r="M40" s="661"/>
      <c r="N40" s="661"/>
      <c r="O40" s="661"/>
      <c r="P40" s="661"/>
      <c r="Q40" s="662"/>
      <c r="R40" s="663">
        <v>2397</v>
      </c>
      <c r="S40" s="664"/>
      <c r="T40" s="664"/>
      <c r="U40" s="664"/>
      <c r="V40" s="664"/>
      <c r="W40" s="664"/>
      <c r="X40" s="664"/>
      <c r="Y40" s="665"/>
      <c r="Z40" s="699">
        <v>0.1</v>
      </c>
      <c r="AA40" s="699"/>
      <c r="AB40" s="699"/>
      <c r="AC40" s="699"/>
      <c r="AD40" s="700" t="s">
        <v>122</v>
      </c>
      <c r="AE40" s="700"/>
      <c r="AF40" s="700"/>
      <c r="AG40" s="700"/>
      <c r="AH40" s="700"/>
      <c r="AI40" s="700"/>
      <c r="AJ40" s="700"/>
      <c r="AK40" s="700"/>
      <c r="AL40" s="666" t="s">
        <v>122</v>
      </c>
      <c r="AM40" s="667"/>
      <c r="AN40" s="667"/>
      <c r="AO40" s="701"/>
      <c r="AQ40" s="694" t="s">
        <v>331</v>
      </c>
      <c r="AR40" s="695"/>
      <c r="AS40" s="695"/>
      <c r="AT40" s="695"/>
      <c r="AU40" s="695"/>
      <c r="AV40" s="695"/>
      <c r="AW40" s="695"/>
      <c r="AX40" s="695"/>
      <c r="AY40" s="696"/>
      <c r="AZ40" s="663">
        <v>20240</v>
      </c>
      <c r="BA40" s="664"/>
      <c r="BB40" s="664"/>
      <c r="BC40" s="664"/>
      <c r="BD40" s="672"/>
      <c r="BE40" s="672"/>
      <c r="BF40" s="697"/>
      <c r="BG40" s="702" t="s">
        <v>332</v>
      </c>
      <c r="BH40" s="703"/>
      <c r="BI40" s="703"/>
      <c r="BJ40" s="703"/>
      <c r="BK40" s="703"/>
      <c r="BL40" s="223"/>
      <c r="BM40" s="661" t="s">
        <v>333</v>
      </c>
      <c r="BN40" s="661"/>
      <c r="BO40" s="661"/>
      <c r="BP40" s="661"/>
      <c r="BQ40" s="661"/>
      <c r="BR40" s="661"/>
      <c r="BS40" s="661"/>
      <c r="BT40" s="661"/>
      <c r="BU40" s="662"/>
      <c r="BV40" s="663">
        <v>51</v>
      </c>
      <c r="BW40" s="664"/>
      <c r="BX40" s="664"/>
      <c r="BY40" s="664"/>
      <c r="BZ40" s="664"/>
      <c r="CA40" s="664"/>
      <c r="CB40" s="698"/>
      <c r="CD40" s="660" t="s">
        <v>334</v>
      </c>
      <c r="CE40" s="661"/>
      <c r="CF40" s="661"/>
      <c r="CG40" s="661"/>
      <c r="CH40" s="661"/>
      <c r="CI40" s="661"/>
      <c r="CJ40" s="661"/>
      <c r="CK40" s="661"/>
      <c r="CL40" s="661"/>
      <c r="CM40" s="661"/>
      <c r="CN40" s="661"/>
      <c r="CO40" s="661"/>
      <c r="CP40" s="661"/>
      <c r="CQ40" s="662"/>
      <c r="CR40" s="663" t="s">
        <v>122</v>
      </c>
      <c r="CS40" s="664"/>
      <c r="CT40" s="664"/>
      <c r="CU40" s="664"/>
      <c r="CV40" s="664"/>
      <c r="CW40" s="664"/>
      <c r="CX40" s="664"/>
      <c r="CY40" s="665"/>
      <c r="CZ40" s="666" t="s">
        <v>122</v>
      </c>
      <c r="DA40" s="674"/>
      <c r="DB40" s="674"/>
      <c r="DC40" s="675"/>
      <c r="DD40" s="669" t="s">
        <v>122</v>
      </c>
      <c r="DE40" s="664"/>
      <c r="DF40" s="664"/>
      <c r="DG40" s="664"/>
      <c r="DH40" s="664"/>
      <c r="DI40" s="664"/>
      <c r="DJ40" s="664"/>
      <c r="DK40" s="665"/>
      <c r="DL40" s="669" t="s">
        <v>122</v>
      </c>
      <c r="DM40" s="664"/>
      <c r="DN40" s="664"/>
      <c r="DO40" s="664"/>
      <c r="DP40" s="664"/>
      <c r="DQ40" s="664"/>
      <c r="DR40" s="664"/>
      <c r="DS40" s="664"/>
      <c r="DT40" s="664"/>
      <c r="DU40" s="664"/>
      <c r="DV40" s="665"/>
      <c r="DW40" s="666" t="s">
        <v>122</v>
      </c>
      <c r="DX40" s="674"/>
      <c r="DY40" s="674"/>
      <c r="DZ40" s="674"/>
      <c r="EA40" s="674"/>
      <c r="EB40" s="674"/>
      <c r="EC40" s="688"/>
    </row>
    <row r="41" spans="2:133" ht="11.25" customHeight="1" x14ac:dyDescent="0.15">
      <c r="B41" s="644" t="s">
        <v>335</v>
      </c>
      <c r="C41" s="645"/>
      <c r="D41" s="645"/>
      <c r="E41" s="645"/>
      <c r="F41" s="645"/>
      <c r="G41" s="645"/>
      <c r="H41" s="645"/>
      <c r="I41" s="645"/>
      <c r="J41" s="645"/>
      <c r="K41" s="645"/>
      <c r="L41" s="645"/>
      <c r="M41" s="645"/>
      <c r="N41" s="645"/>
      <c r="O41" s="645"/>
      <c r="P41" s="645"/>
      <c r="Q41" s="646"/>
      <c r="R41" s="647">
        <v>2493927</v>
      </c>
      <c r="S41" s="685"/>
      <c r="T41" s="685"/>
      <c r="U41" s="685"/>
      <c r="V41" s="685"/>
      <c r="W41" s="685"/>
      <c r="X41" s="685"/>
      <c r="Y41" s="689"/>
      <c r="Z41" s="690">
        <v>100</v>
      </c>
      <c r="AA41" s="690"/>
      <c r="AB41" s="690"/>
      <c r="AC41" s="690"/>
      <c r="AD41" s="691">
        <v>772622</v>
      </c>
      <c r="AE41" s="691"/>
      <c r="AF41" s="691"/>
      <c r="AG41" s="691"/>
      <c r="AH41" s="691"/>
      <c r="AI41" s="691"/>
      <c r="AJ41" s="691"/>
      <c r="AK41" s="691"/>
      <c r="AL41" s="650">
        <v>100</v>
      </c>
      <c r="AM41" s="692"/>
      <c r="AN41" s="692"/>
      <c r="AO41" s="693"/>
      <c r="AQ41" s="694" t="s">
        <v>336</v>
      </c>
      <c r="AR41" s="695"/>
      <c r="AS41" s="695"/>
      <c r="AT41" s="695"/>
      <c r="AU41" s="695"/>
      <c r="AV41" s="695"/>
      <c r="AW41" s="695"/>
      <c r="AX41" s="695"/>
      <c r="AY41" s="696"/>
      <c r="AZ41" s="663">
        <v>11591</v>
      </c>
      <c r="BA41" s="664"/>
      <c r="BB41" s="664"/>
      <c r="BC41" s="664"/>
      <c r="BD41" s="672"/>
      <c r="BE41" s="672"/>
      <c r="BF41" s="697"/>
      <c r="BG41" s="702"/>
      <c r="BH41" s="703"/>
      <c r="BI41" s="703"/>
      <c r="BJ41" s="703"/>
      <c r="BK41" s="703"/>
      <c r="BL41" s="223"/>
      <c r="BM41" s="661" t="s">
        <v>337</v>
      </c>
      <c r="BN41" s="661"/>
      <c r="BO41" s="661"/>
      <c r="BP41" s="661"/>
      <c r="BQ41" s="661"/>
      <c r="BR41" s="661"/>
      <c r="BS41" s="661"/>
      <c r="BT41" s="661"/>
      <c r="BU41" s="662"/>
      <c r="BV41" s="663" t="s">
        <v>122</v>
      </c>
      <c r="BW41" s="664"/>
      <c r="BX41" s="664"/>
      <c r="BY41" s="664"/>
      <c r="BZ41" s="664"/>
      <c r="CA41" s="664"/>
      <c r="CB41" s="698"/>
      <c r="CD41" s="660" t="s">
        <v>338</v>
      </c>
      <c r="CE41" s="661"/>
      <c r="CF41" s="661"/>
      <c r="CG41" s="661"/>
      <c r="CH41" s="661"/>
      <c r="CI41" s="661"/>
      <c r="CJ41" s="661"/>
      <c r="CK41" s="661"/>
      <c r="CL41" s="661"/>
      <c r="CM41" s="661"/>
      <c r="CN41" s="661"/>
      <c r="CO41" s="661"/>
      <c r="CP41" s="661"/>
      <c r="CQ41" s="662"/>
      <c r="CR41" s="663" t="s">
        <v>122</v>
      </c>
      <c r="CS41" s="672"/>
      <c r="CT41" s="672"/>
      <c r="CU41" s="672"/>
      <c r="CV41" s="672"/>
      <c r="CW41" s="672"/>
      <c r="CX41" s="672"/>
      <c r="CY41" s="673"/>
      <c r="CZ41" s="666" t="s">
        <v>122</v>
      </c>
      <c r="DA41" s="674"/>
      <c r="DB41" s="674"/>
      <c r="DC41" s="675"/>
      <c r="DD41" s="669" t="s">
        <v>122</v>
      </c>
      <c r="DE41" s="672"/>
      <c r="DF41" s="672"/>
      <c r="DG41" s="672"/>
      <c r="DH41" s="672"/>
      <c r="DI41" s="672"/>
      <c r="DJ41" s="672"/>
      <c r="DK41" s="673"/>
      <c r="DL41" s="641"/>
      <c r="DM41" s="642"/>
      <c r="DN41" s="642"/>
      <c r="DO41" s="642"/>
      <c r="DP41" s="642"/>
      <c r="DQ41" s="642"/>
      <c r="DR41" s="642"/>
      <c r="DS41" s="642"/>
      <c r="DT41" s="642"/>
      <c r="DU41" s="642"/>
      <c r="DV41" s="643"/>
      <c r="DW41" s="638"/>
      <c r="DX41" s="639"/>
      <c r="DY41" s="639"/>
      <c r="DZ41" s="639"/>
      <c r="EA41" s="639"/>
      <c r="EB41" s="639"/>
      <c r="EC41" s="640"/>
    </row>
    <row r="42" spans="2:133" ht="11.25" customHeight="1" x14ac:dyDescent="0.15">
      <c r="AQ42" s="682" t="s">
        <v>339</v>
      </c>
      <c r="AR42" s="683"/>
      <c r="AS42" s="683"/>
      <c r="AT42" s="683"/>
      <c r="AU42" s="683"/>
      <c r="AV42" s="683"/>
      <c r="AW42" s="683"/>
      <c r="AX42" s="683"/>
      <c r="AY42" s="684"/>
      <c r="AZ42" s="647">
        <v>52750</v>
      </c>
      <c r="BA42" s="685"/>
      <c r="BB42" s="685"/>
      <c r="BC42" s="685"/>
      <c r="BD42" s="648"/>
      <c r="BE42" s="648"/>
      <c r="BF42" s="686"/>
      <c r="BG42" s="704"/>
      <c r="BH42" s="705"/>
      <c r="BI42" s="705"/>
      <c r="BJ42" s="705"/>
      <c r="BK42" s="705"/>
      <c r="BL42" s="224"/>
      <c r="BM42" s="645" t="s">
        <v>340</v>
      </c>
      <c r="BN42" s="645"/>
      <c r="BO42" s="645"/>
      <c r="BP42" s="645"/>
      <c r="BQ42" s="645"/>
      <c r="BR42" s="645"/>
      <c r="BS42" s="645"/>
      <c r="BT42" s="645"/>
      <c r="BU42" s="646"/>
      <c r="BV42" s="647">
        <v>343</v>
      </c>
      <c r="BW42" s="685"/>
      <c r="BX42" s="685"/>
      <c r="BY42" s="685"/>
      <c r="BZ42" s="685"/>
      <c r="CA42" s="685"/>
      <c r="CB42" s="687"/>
      <c r="CD42" s="660" t="s">
        <v>341</v>
      </c>
      <c r="CE42" s="661"/>
      <c r="CF42" s="661"/>
      <c r="CG42" s="661"/>
      <c r="CH42" s="661"/>
      <c r="CI42" s="661"/>
      <c r="CJ42" s="661"/>
      <c r="CK42" s="661"/>
      <c r="CL42" s="661"/>
      <c r="CM42" s="661"/>
      <c r="CN42" s="661"/>
      <c r="CO42" s="661"/>
      <c r="CP42" s="661"/>
      <c r="CQ42" s="662"/>
      <c r="CR42" s="663">
        <v>509447</v>
      </c>
      <c r="CS42" s="672"/>
      <c r="CT42" s="672"/>
      <c r="CU42" s="672"/>
      <c r="CV42" s="672"/>
      <c r="CW42" s="672"/>
      <c r="CX42" s="672"/>
      <c r="CY42" s="673"/>
      <c r="CZ42" s="666">
        <v>22.9</v>
      </c>
      <c r="DA42" s="674"/>
      <c r="DB42" s="674"/>
      <c r="DC42" s="675"/>
      <c r="DD42" s="669">
        <v>8112</v>
      </c>
      <c r="DE42" s="672"/>
      <c r="DF42" s="672"/>
      <c r="DG42" s="672"/>
      <c r="DH42" s="672"/>
      <c r="DI42" s="672"/>
      <c r="DJ42" s="672"/>
      <c r="DK42" s="673"/>
      <c r="DL42" s="641"/>
      <c r="DM42" s="642"/>
      <c r="DN42" s="642"/>
      <c r="DO42" s="642"/>
      <c r="DP42" s="642"/>
      <c r="DQ42" s="642"/>
      <c r="DR42" s="642"/>
      <c r="DS42" s="642"/>
      <c r="DT42" s="642"/>
      <c r="DU42" s="642"/>
      <c r="DV42" s="643"/>
      <c r="DW42" s="638"/>
      <c r="DX42" s="639"/>
      <c r="DY42" s="639"/>
      <c r="DZ42" s="639"/>
      <c r="EA42" s="639"/>
      <c r="EB42" s="639"/>
      <c r="EC42" s="640"/>
    </row>
    <row r="43" spans="2:133" ht="11.25" customHeight="1" x14ac:dyDescent="0.15">
      <c r="B43" s="214" t="s">
        <v>342</v>
      </c>
      <c r="CD43" s="660" t="s">
        <v>343</v>
      </c>
      <c r="CE43" s="661"/>
      <c r="CF43" s="661"/>
      <c r="CG43" s="661"/>
      <c r="CH43" s="661"/>
      <c r="CI43" s="661"/>
      <c r="CJ43" s="661"/>
      <c r="CK43" s="661"/>
      <c r="CL43" s="661"/>
      <c r="CM43" s="661"/>
      <c r="CN43" s="661"/>
      <c r="CO43" s="661"/>
      <c r="CP43" s="661"/>
      <c r="CQ43" s="662"/>
      <c r="CR43" s="663" t="s">
        <v>122</v>
      </c>
      <c r="CS43" s="672"/>
      <c r="CT43" s="672"/>
      <c r="CU43" s="672"/>
      <c r="CV43" s="672"/>
      <c r="CW43" s="672"/>
      <c r="CX43" s="672"/>
      <c r="CY43" s="673"/>
      <c r="CZ43" s="666" t="s">
        <v>122</v>
      </c>
      <c r="DA43" s="674"/>
      <c r="DB43" s="674"/>
      <c r="DC43" s="675"/>
      <c r="DD43" s="669" t="s">
        <v>122</v>
      </c>
      <c r="DE43" s="672"/>
      <c r="DF43" s="672"/>
      <c r="DG43" s="672"/>
      <c r="DH43" s="672"/>
      <c r="DI43" s="672"/>
      <c r="DJ43" s="672"/>
      <c r="DK43" s="673"/>
      <c r="DL43" s="641"/>
      <c r="DM43" s="642"/>
      <c r="DN43" s="642"/>
      <c r="DO43" s="642"/>
      <c r="DP43" s="642"/>
      <c r="DQ43" s="642"/>
      <c r="DR43" s="642"/>
      <c r="DS43" s="642"/>
      <c r="DT43" s="642"/>
      <c r="DU43" s="642"/>
      <c r="DV43" s="643"/>
      <c r="DW43" s="638"/>
      <c r="DX43" s="639"/>
      <c r="DY43" s="639"/>
      <c r="DZ43" s="639"/>
      <c r="EA43" s="639"/>
      <c r="EB43" s="639"/>
      <c r="EC43" s="640"/>
    </row>
    <row r="44" spans="2:133" ht="11.25" customHeight="1" x14ac:dyDescent="0.15">
      <c r="B44" s="670" t="s">
        <v>344</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c r="AI44" s="670"/>
      <c r="AJ44" s="670"/>
      <c r="AK44" s="670"/>
      <c r="AL44" s="670"/>
      <c r="AM44" s="670"/>
      <c r="AN44" s="670"/>
      <c r="AO44" s="670"/>
      <c r="AP44" s="670"/>
      <c r="AQ44" s="670"/>
      <c r="AR44" s="670"/>
      <c r="AS44" s="670"/>
      <c r="AT44" s="670"/>
      <c r="AU44" s="670"/>
      <c r="AV44" s="670"/>
      <c r="AW44" s="670"/>
      <c r="AX44" s="670"/>
      <c r="AY44" s="670"/>
      <c r="AZ44" s="670"/>
      <c r="BA44" s="670"/>
      <c r="BB44" s="670"/>
      <c r="BC44" s="670"/>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B44" s="670"/>
      <c r="CC44" s="671"/>
      <c r="CD44" s="676" t="s">
        <v>292</v>
      </c>
      <c r="CE44" s="677"/>
      <c r="CF44" s="660" t="s">
        <v>345</v>
      </c>
      <c r="CG44" s="661"/>
      <c r="CH44" s="661"/>
      <c r="CI44" s="661"/>
      <c r="CJ44" s="661"/>
      <c r="CK44" s="661"/>
      <c r="CL44" s="661"/>
      <c r="CM44" s="661"/>
      <c r="CN44" s="661"/>
      <c r="CO44" s="661"/>
      <c r="CP44" s="661"/>
      <c r="CQ44" s="662"/>
      <c r="CR44" s="663">
        <v>509447</v>
      </c>
      <c r="CS44" s="664"/>
      <c r="CT44" s="664"/>
      <c r="CU44" s="664"/>
      <c r="CV44" s="664"/>
      <c r="CW44" s="664"/>
      <c r="CX44" s="664"/>
      <c r="CY44" s="665"/>
      <c r="CZ44" s="666">
        <v>22.9</v>
      </c>
      <c r="DA44" s="667"/>
      <c r="DB44" s="667"/>
      <c r="DC44" s="668"/>
      <c r="DD44" s="669">
        <v>8112</v>
      </c>
      <c r="DE44" s="664"/>
      <c r="DF44" s="664"/>
      <c r="DG44" s="664"/>
      <c r="DH44" s="664"/>
      <c r="DI44" s="664"/>
      <c r="DJ44" s="664"/>
      <c r="DK44" s="665"/>
      <c r="DL44" s="641"/>
      <c r="DM44" s="642"/>
      <c r="DN44" s="642"/>
      <c r="DO44" s="642"/>
      <c r="DP44" s="642"/>
      <c r="DQ44" s="642"/>
      <c r="DR44" s="642"/>
      <c r="DS44" s="642"/>
      <c r="DT44" s="642"/>
      <c r="DU44" s="642"/>
      <c r="DV44" s="643"/>
      <c r="DW44" s="638"/>
      <c r="DX44" s="639"/>
      <c r="DY44" s="639"/>
      <c r="DZ44" s="639"/>
      <c r="EA44" s="639"/>
      <c r="EB44" s="639"/>
      <c r="EC44" s="640"/>
    </row>
    <row r="45" spans="2:133" ht="11.25" customHeight="1" x14ac:dyDescent="0.15">
      <c r="B45" s="670" t="s">
        <v>346</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c r="AI45" s="670"/>
      <c r="AJ45" s="670"/>
      <c r="AK45" s="670"/>
      <c r="AL45" s="670"/>
      <c r="AM45" s="670"/>
      <c r="AN45" s="670"/>
      <c r="AO45" s="670"/>
      <c r="AP45" s="670"/>
      <c r="AQ45" s="670"/>
      <c r="AR45" s="670"/>
      <c r="AS45" s="670"/>
      <c r="AT45" s="670"/>
      <c r="AU45" s="670"/>
      <c r="AV45" s="670"/>
      <c r="AW45" s="670"/>
      <c r="AX45" s="670"/>
      <c r="AY45" s="670"/>
      <c r="AZ45" s="670"/>
      <c r="BA45" s="670"/>
      <c r="BB45" s="670"/>
      <c r="BC45" s="670"/>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B45" s="670"/>
      <c r="CC45" s="671"/>
      <c r="CD45" s="678"/>
      <c r="CE45" s="679"/>
      <c r="CF45" s="660" t="s">
        <v>347</v>
      </c>
      <c r="CG45" s="661"/>
      <c r="CH45" s="661"/>
      <c r="CI45" s="661"/>
      <c r="CJ45" s="661"/>
      <c r="CK45" s="661"/>
      <c r="CL45" s="661"/>
      <c r="CM45" s="661"/>
      <c r="CN45" s="661"/>
      <c r="CO45" s="661"/>
      <c r="CP45" s="661"/>
      <c r="CQ45" s="662"/>
      <c r="CR45" s="663">
        <v>487778</v>
      </c>
      <c r="CS45" s="672"/>
      <c r="CT45" s="672"/>
      <c r="CU45" s="672"/>
      <c r="CV45" s="672"/>
      <c r="CW45" s="672"/>
      <c r="CX45" s="672"/>
      <c r="CY45" s="673"/>
      <c r="CZ45" s="666">
        <v>21.9</v>
      </c>
      <c r="DA45" s="674"/>
      <c r="DB45" s="674"/>
      <c r="DC45" s="675"/>
      <c r="DD45" s="669">
        <v>1123</v>
      </c>
      <c r="DE45" s="672"/>
      <c r="DF45" s="672"/>
      <c r="DG45" s="672"/>
      <c r="DH45" s="672"/>
      <c r="DI45" s="672"/>
      <c r="DJ45" s="672"/>
      <c r="DK45" s="673"/>
      <c r="DL45" s="641"/>
      <c r="DM45" s="642"/>
      <c r="DN45" s="642"/>
      <c r="DO45" s="642"/>
      <c r="DP45" s="642"/>
      <c r="DQ45" s="642"/>
      <c r="DR45" s="642"/>
      <c r="DS45" s="642"/>
      <c r="DT45" s="642"/>
      <c r="DU45" s="642"/>
      <c r="DV45" s="643"/>
      <c r="DW45" s="638"/>
      <c r="DX45" s="639"/>
      <c r="DY45" s="639"/>
      <c r="DZ45" s="639"/>
      <c r="EA45" s="639"/>
      <c r="EB45" s="639"/>
      <c r="EC45" s="640"/>
    </row>
    <row r="46" spans="2:133" ht="11.25" customHeight="1" x14ac:dyDescent="0.15">
      <c r="B46" s="225"/>
      <c r="CD46" s="678"/>
      <c r="CE46" s="679"/>
      <c r="CF46" s="660" t="s">
        <v>348</v>
      </c>
      <c r="CG46" s="661"/>
      <c r="CH46" s="661"/>
      <c r="CI46" s="661"/>
      <c r="CJ46" s="661"/>
      <c r="CK46" s="661"/>
      <c r="CL46" s="661"/>
      <c r="CM46" s="661"/>
      <c r="CN46" s="661"/>
      <c r="CO46" s="661"/>
      <c r="CP46" s="661"/>
      <c r="CQ46" s="662"/>
      <c r="CR46" s="663">
        <v>21669</v>
      </c>
      <c r="CS46" s="664"/>
      <c r="CT46" s="664"/>
      <c r="CU46" s="664"/>
      <c r="CV46" s="664"/>
      <c r="CW46" s="664"/>
      <c r="CX46" s="664"/>
      <c r="CY46" s="665"/>
      <c r="CZ46" s="666">
        <v>1</v>
      </c>
      <c r="DA46" s="667"/>
      <c r="DB46" s="667"/>
      <c r="DC46" s="668"/>
      <c r="DD46" s="669">
        <v>6989</v>
      </c>
      <c r="DE46" s="664"/>
      <c r="DF46" s="664"/>
      <c r="DG46" s="664"/>
      <c r="DH46" s="664"/>
      <c r="DI46" s="664"/>
      <c r="DJ46" s="664"/>
      <c r="DK46" s="665"/>
      <c r="DL46" s="641"/>
      <c r="DM46" s="642"/>
      <c r="DN46" s="642"/>
      <c r="DO46" s="642"/>
      <c r="DP46" s="642"/>
      <c r="DQ46" s="642"/>
      <c r="DR46" s="642"/>
      <c r="DS46" s="642"/>
      <c r="DT46" s="642"/>
      <c r="DU46" s="642"/>
      <c r="DV46" s="643"/>
      <c r="DW46" s="638"/>
      <c r="DX46" s="639"/>
      <c r="DY46" s="639"/>
      <c r="DZ46" s="639"/>
      <c r="EA46" s="639"/>
      <c r="EB46" s="639"/>
      <c r="EC46" s="640"/>
    </row>
    <row r="47" spans="2:133" ht="11.25" customHeight="1" x14ac:dyDescent="0.15">
      <c r="B47" s="225"/>
      <c r="CD47" s="678"/>
      <c r="CE47" s="679"/>
      <c r="CF47" s="660" t="s">
        <v>349</v>
      </c>
      <c r="CG47" s="661"/>
      <c r="CH47" s="661"/>
      <c r="CI47" s="661"/>
      <c r="CJ47" s="661"/>
      <c r="CK47" s="661"/>
      <c r="CL47" s="661"/>
      <c r="CM47" s="661"/>
      <c r="CN47" s="661"/>
      <c r="CO47" s="661"/>
      <c r="CP47" s="661"/>
      <c r="CQ47" s="662"/>
      <c r="CR47" s="663" t="s">
        <v>122</v>
      </c>
      <c r="CS47" s="672"/>
      <c r="CT47" s="672"/>
      <c r="CU47" s="672"/>
      <c r="CV47" s="672"/>
      <c r="CW47" s="672"/>
      <c r="CX47" s="672"/>
      <c r="CY47" s="673"/>
      <c r="CZ47" s="666" t="s">
        <v>122</v>
      </c>
      <c r="DA47" s="674"/>
      <c r="DB47" s="674"/>
      <c r="DC47" s="675"/>
      <c r="DD47" s="669" t="s">
        <v>122</v>
      </c>
      <c r="DE47" s="672"/>
      <c r="DF47" s="672"/>
      <c r="DG47" s="672"/>
      <c r="DH47" s="672"/>
      <c r="DI47" s="672"/>
      <c r="DJ47" s="672"/>
      <c r="DK47" s="673"/>
      <c r="DL47" s="641"/>
      <c r="DM47" s="642"/>
      <c r="DN47" s="642"/>
      <c r="DO47" s="642"/>
      <c r="DP47" s="642"/>
      <c r="DQ47" s="642"/>
      <c r="DR47" s="642"/>
      <c r="DS47" s="642"/>
      <c r="DT47" s="642"/>
      <c r="DU47" s="642"/>
      <c r="DV47" s="643"/>
      <c r="DW47" s="638"/>
      <c r="DX47" s="639"/>
      <c r="DY47" s="639"/>
      <c r="DZ47" s="639"/>
      <c r="EA47" s="639"/>
      <c r="EB47" s="639"/>
      <c r="EC47" s="640"/>
    </row>
    <row r="48" spans="2:133" x14ac:dyDescent="0.15">
      <c r="B48" s="225"/>
      <c r="CD48" s="680"/>
      <c r="CE48" s="681"/>
      <c r="CF48" s="660" t="s">
        <v>350</v>
      </c>
      <c r="CG48" s="661"/>
      <c r="CH48" s="661"/>
      <c r="CI48" s="661"/>
      <c r="CJ48" s="661"/>
      <c r="CK48" s="661"/>
      <c r="CL48" s="661"/>
      <c r="CM48" s="661"/>
      <c r="CN48" s="661"/>
      <c r="CO48" s="661"/>
      <c r="CP48" s="661"/>
      <c r="CQ48" s="662"/>
      <c r="CR48" s="663" t="s">
        <v>122</v>
      </c>
      <c r="CS48" s="664"/>
      <c r="CT48" s="664"/>
      <c r="CU48" s="664"/>
      <c r="CV48" s="664"/>
      <c r="CW48" s="664"/>
      <c r="CX48" s="664"/>
      <c r="CY48" s="665"/>
      <c r="CZ48" s="666" t="s">
        <v>122</v>
      </c>
      <c r="DA48" s="667"/>
      <c r="DB48" s="667"/>
      <c r="DC48" s="668"/>
      <c r="DD48" s="669" t="s">
        <v>122</v>
      </c>
      <c r="DE48" s="664"/>
      <c r="DF48" s="664"/>
      <c r="DG48" s="664"/>
      <c r="DH48" s="664"/>
      <c r="DI48" s="664"/>
      <c r="DJ48" s="664"/>
      <c r="DK48" s="665"/>
      <c r="DL48" s="641"/>
      <c r="DM48" s="642"/>
      <c r="DN48" s="642"/>
      <c r="DO48" s="642"/>
      <c r="DP48" s="642"/>
      <c r="DQ48" s="642"/>
      <c r="DR48" s="642"/>
      <c r="DS48" s="642"/>
      <c r="DT48" s="642"/>
      <c r="DU48" s="642"/>
      <c r="DV48" s="643"/>
      <c r="DW48" s="638"/>
      <c r="DX48" s="639"/>
      <c r="DY48" s="639"/>
      <c r="DZ48" s="639"/>
      <c r="EA48" s="639"/>
      <c r="EB48" s="639"/>
      <c r="EC48" s="640"/>
    </row>
    <row r="49" spans="2:133" ht="11.25" customHeight="1" x14ac:dyDescent="0.15">
      <c r="B49" s="225"/>
      <c r="CD49" s="644" t="s">
        <v>351</v>
      </c>
      <c r="CE49" s="645"/>
      <c r="CF49" s="645"/>
      <c r="CG49" s="645"/>
      <c r="CH49" s="645"/>
      <c r="CI49" s="645"/>
      <c r="CJ49" s="645"/>
      <c r="CK49" s="645"/>
      <c r="CL49" s="645"/>
      <c r="CM49" s="645"/>
      <c r="CN49" s="645"/>
      <c r="CO49" s="645"/>
      <c r="CP49" s="645"/>
      <c r="CQ49" s="646"/>
      <c r="CR49" s="647">
        <v>2224614</v>
      </c>
      <c r="CS49" s="648"/>
      <c r="CT49" s="648"/>
      <c r="CU49" s="648"/>
      <c r="CV49" s="648"/>
      <c r="CW49" s="648"/>
      <c r="CX49" s="648"/>
      <c r="CY49" s="649"/>
      <c r="CZ49" s="650">
        <v>100</v>
      </c>
      <c r="DA49" s="651"/>
      <c r="DB49" s="651"/>
      <c r="DC49" s="652"/>
      <c r="DD49" s="653">
        <v>1346365</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sheetData>
  <sheetProtection algorithmName="SHA-512" hashValue="HNGjnzc/A59Q9QhX43i4t2AgxAxR41zPvkXS6eFw3ZzAu9RwqyVk1Enx2e3W2pSZvWZig2po6592CnMkJ0BN7A==" saltValue="jccmHnrBe/lj98XT7Q5C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N28" sqref="BN28:BU2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42" t="s">
        <v>352</v>
      </c>
      <c r="B2" s="1142"/>
      <c r="C2" s="1142"/>
      <c r="D2" s="1142"/>
      <c r="E2" s="1142"/>
      <c r="F2" s="1142"/>
      <c r="G2" s="1142"/>
      <c r="H2" s="1142"/>
      <c r="I2" s="1142"/>
      <c r="J2" s="1142"/>
      <c r="K2" s="1142"/>
      <c r="L2" s="1142"/>
      <c r="M2" s="1142"/>
      <c r="N2" s="1142"/>
      <c r="O2" s="1142"/>
      <c r="P2" s="1142"/>
      <c r="Q2" s="1142"/>
      <c r="R2" s="1142"/>
      <c r="S2" s="1142"/>
      <c r="T2" s="1142"/>
      <c r="U2" s="1142"/>
      <c r="V2" s="1142"/>
      <c r="W2" s="1142"/>
      <c r="X2" s="1142"/>
      <c r="Y2" s="1142"/>
      <c r="Z2" s="1142"/>
      <c r="AA2" s="1142"/>
      <c r="AB2" s="1142"/>
      <c r="AC2" s="1142"/>
      <c r="AD2" s="1142"/>
      <c r="AE2" s="1142"/>
      <c r="AF2" s="1142"/>
      <c r="AG2" s="1142"/>
      <c r="AH2" s="1142"/>
      <c r="AI2" s="1142"/>
      <c r="AJ2" s="1142"/>
      <c r="AK2" s="1142"/>
      <c r="AL2" s="1142"/>
      <c r="AM2" s="1142"/>
      <c r="AN2" s="1142"/>
      <c r="AO2" s="1142"/>
      <c r="AP2" s="1142"/>
      <c r="AQ2" s="1142"/>
      <c r="AR2" s="1142"/>
      <c r="AS2" s="1142"/>
      <c r="AT2" s="1142"/>
      <c r="AU2" s="1142"/>
      <c r="AV2" s="1142"/>
      <c r="AW2" s="1142"/>
      <c r="AX2" s="1142"/>
      <c r="AY2" s="1142"/>
      <c r="AZ2" s="1142"/>
      <c r="BA2" s="1142"/>
      <c r="BB2" s="1142"/>
      <c r="BC2" s="1142"/>
      <c r="BD2" s="1142"/>
      <c r="BE2" s="1142"/>
      <c r="BF2" s="1142"/>
      <c r="BG2" s="1142"/>
      <c r="BH2" s="1142"/>
      <c r="BI2" s="114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3" t="s">
        <v>353</v>
      </c>
      <c r="DK2" s="1144"/>
      <c r="DL2" s="1144"/>
      <c r="DM2" s="1144"/>
      <c r="DN2" s="1144"/>
      <c r="DO2" s="1145"/>
      <c r="DP2" s="228"/>
      <c r="DQ2" s="1143" t="s">
        <v>354</v>
      </c>
      <c r="DR2" s="1144"/>
      <c r="DS2" s="1144"/>
      <c r="DT2" s="1144"/>
      <c r="DU2" s="1144"/>
      <c r="DV2" s="1144"/>
      <c r="DW2" s="1144"/>
      <c r="DX2" s="1144"/>
      <c r="DY2" s="1144"/>
      <c r="DZ2" s="114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46"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36" t="s">
        <v>371</v>
      </c>
      <c r="DH5" s="1137"/>
      <c r="DI5" s="1137"/>
      <c r="DJ5" s="1137"/>
      <c r="DK5" s="1138"/>
      <c r="DL5" s="1136" t="s">
        <v>372</v>
      </c>
      <c r="DM5" s="1137"/>
      <c r="DN5" s="1137"/>
      <c r="DO5" s="1137"/>
      <c r="DP5" s="1138"/>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7"/>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9"/>
      <c r="DH6" s="1140"/>
      <c r="DI6" s="1140"/>
      <c r="DJ6" s="1140"/>
      <c r="DK6" s="1141"/>
      <c r="DL6" s="1139"/>
      <c r="DM6" s="1140"/>
      <c r="DN6" s="1140"/>
      <c r="DO6" s="1140"/>
      <c r="DP6" s="1141"/>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23"/>
      <c r="R7" s="1124"/>
      <c r="S7" s="1124"/>
      <c r="T7" s="1124"/>
      <c r="U7" s="1124"/>
      <c r="V7" s="1124"/>
      <c r="W7" s="1124"/>
      <c r="X7" s="1124"/>
      <c r="Y7" s="1124"/>
      <c r="Z7" s="1124"/>
      <c r="AA7" s="1124"/>
      <c r="AB7" s="1124"/>
      <c r="AC7" s="1124"/>
      <c r="AD7" s="1124"/>
      <c r="AE7" s="1125"/>
      <c r="AF7" s="1126">
        <v>269</v>
      </c>
      <c r="AG7" s="1127"/>
      <c r="AH7" s="1127"/>
      <c r="AI7" s="1127"/>
      <c r="AJ7" s="1128"/>
      <c r="AK7" s="1129"/>
      <c r="AL7" s="1130"/>
      <c r="AM7" s="1130"/>
      <c r="AN7" s="1130"/>
      <c r="AO7" s="1130"/>
      <c r="AP7" s="1130"/>
      <c r="AQ7" s="1130"/>
      <c r="AR7" s="1130"/>
      <c r="AS7" s="1130"/>
      <c r="AT7" s="1130"/>
      <c r="AU7" s="1131"/>
      <c r="AV7" s="1131"/>
      <c r="AW7" s="1131"/>
      <c r="AX7" s="1131"/>
      <c r="AY7" s="1132"/>
      <c r="AZ7" s="232"/>
      <c r="BA7" s="232"/>
      <c r="BB7" s="232"/>
      <c r="BC7" s="232"/>
      <c r="BD7" s="232"/>
      <c r="BE7" s="233"/>
      <c r="BF7" s="233"/>
      <c r="BG7" s="233"/>
      <c r="BH7" s="233"/>
      <c r="BI7" s="233"/>
      <c r="BJ7" s="233"/>
      <c r="BK7" s="233"/>
      <c r="BL7" s="233"/>
      <c r="BM7" s="233"/>
      <c r="BN7" s="233"/>
      <c r="BO7" s="233"/>
      <c r="BP7" s="233"/>
      <c r="BQ7" s="236">
        <v>1</v>
      </c>
      <c r="BR7" s="237"/>
      <c r="BS7" s="1133"/>
      <c r="BT7" s="1134"/>
      <c r="BU7" s="1134"/>
      <c r="BV7" s="1134"/>
      <c r="BW7" s="1134"/>
      <c r="BX7" s="1134"/>
      <c r="BY7" s="1134"/>
      <c r="BZ7" s="1134"/>
      <c r="CA7" s="1134"/>
      <c r="CB7" s="1134"/>
      <c r="CC7" s="1134"/>
      <c r="CD7" s="1134"/>
      <c r="CE7" s="1134"/>
      <c r="CF7" s="1134"/>
      <c r="CG7" s="1135"/>
      <c r="CH7" s="1120"/>
      <c r="CI7" s="1121"/>
      <c r="CJ7" s="1121"/>
      <c r="CK7" s="1121"/>
      <c r="CL7" s="1122"/>
      <c r="CM7" s="1120"/>
      <c r="CN7" s="1121"/>
      <c r="CO7" s="1121"/>
      <c r="CP7" s="1121"/>
      <c r="CQ7" s="1122"/>
      <c r="CR7" s="1120"/>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33"/>
      <c r="DW7" s="1134"/>
      <c r="DX7" s="1134"/>
      <c r="DY7" s="1134"/>
      <c r="DZ7" s="1148"/>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269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c r="R28" s="1087"/>
      <c r="S28" s="1087"/>
      <c r="T28" s="1087"/>
      <c r="U28" s="1087"/>
      <c r="V28" s="1087"/>
      <c r="W28" s="1087"/>
      <c r="X28" s="1087"/>
      <c r="Y28" s="1087"/>
      <c r="Z28" s="1087"/>
      <c r="AA28" s="1087"/>
      <c r="AB28" s="1087"/>
      <c r="AC28" s="1087"/>
      <c r="AD28" s="1087"/>
      <c r="AE28" s="1088"/>
      <c r="AF28" s="1089">
        <v>115</v>
      </c>
      <c r="AG28" s="1087"/>
      <c r="AH28" s="1087"/>
      <c r="AI28" s="1087"/>
      <c r="AJ28" s="1090"/>
      <c r="AK28" s="1078"/>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c r="R29" s="1075"/>
      <c r="S29" s="1075"/>
      <c r="T29" s="1075"/>
      <c r="U29" s="1075"/>
      <c r="V29" s="1075"/>
      <c r="W29" s="1075"/>
      <c r="X29" s="1075"/>
      <c r="Y29" s="1075"/>
      <c r="Z29" s="1075"/>
      <c r="AA29" s="1075"/>
      <c r="AB29" s="1075"/>
      <c r="AC29" s="1075"/>
      <c r="AD29" s="1075"/>
      <c r="AE29" s="1076"/>
      <c r="AF29" s="1071">
        <v>0</v>
      </c>
      <c r="AG29" s="1072"/>
      <c r="AH29" s="1072"/>
      <c r="AI29" s="1072"/>
      <c r="AJ29" s="1073"/>
      <c r="AK29" s="1016"/>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c r="R30" s="1075"/>
      <c r="S30" s="1075"/>
      <c r="T30" s="1075"/>
      <c r="U30" s="1075"/>
      <c r="V30" s="1075"/>
      <c r="W30" s="1075"/>
      <c r="X30" s="1075"/>
      <c r="Y30" s="1075"/>
      <c r="Z30" s="1075"/>
      <c r="AA30" s="1075"/>
      <c r="AB30" s="1075"/>
      <c r="AC30" s="1075"/>
      <c r="AD30" s="1075"/>
      <c r="AE30" s="1076"/>
      <c r="AF30" s="1071">
        <v>1</v>
      </c>
      <c r="AG30" s="1072"/>
      <c r="AH30" s="1072"/>
      <c r="AI30" s="1072"/>
      <c r="AJ30" s="1073"/>
      <c r="AK30" s="1016"/>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t="s">
        <v>391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v>21</v>
      </c>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v>2</v>
      </c>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t="s">
        <v>391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v>1</v>
      </c>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t="s">
        <v>391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5" t="s">
        <v>413</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4">
        <v>118763</v>
      </c>
      <c r="AB110" s="925"/>
      <c r="AC110" s="925"/>
      <c r="AD110" s="925"/>
      <c r="AE110" s="926"/>
      <c r="AF110" s="927">
        <v>142028</v>
      </c>
      <c r="AG110" s="925"/>
      <c r="AH110" s="925"/>
      <c r="AI110" s="925"/>
      <c r="AJ110" s="926"/>
      <c r="AK110" s="927">
        <v>169960</v>
      </c>
      <c r="AL110" s="925"/>
      <c r="AM110" s="925"/>
      <c r="AN110" s="925"/>
      <c r="AO110" s="926"/>
      <c r="AP110" s="928">
        <v>26.1</v>
      </c>
      <c r="AQ110" s="929"/>
      <c r="AR110" s="929"/>
      <c r="AS110" s="929"/>
      <c r="AT110" s="930"/>
      <c r="AU110" s="966" t="s">
        <v>69</v>
      </c>
      <c r="AV110" s="967"/>
      <c r="AW110" s="967"/>
      <c r="AX110" s="967"/>
      <c r="AY110" s="967"/>
      <c r="AZ110" s="896" t="s">
        <v>414</v>
      </c>
      <c r="BA110" s="846"/>
      <c r="BB110" s="846"/>
      <c r="BC110" s="846"/>
      <c r="BD110" s="846"/>
      <c r="BE110" s="846"/>
      <c r="BF110" s="846"/>
      <c r="BG110" s="846"/>
      <c r="BH110" s="846"/>
      <c r="BI110" s="846"/>
      <c r="BJ110" s="846"/>
      <c r="BK110" s="846"/>
      <c r="BL110" s="846"/>
      <c r="BM110" s="846"/>
      <c r="BN110" s="846"/>
      <c r="BO110" s="846"/>
      <c r="BP110" s="847"/>
      <c r="BQ110" s="897">
        <v>1900047</v>
      </c>
      <c r="BR110" s="878"/>
      <c r="BS110" s="878"/>
      <c r="BT110" s="878"/>
      <c r="BU110" s="878"/>
      <c r="BV110" s="878">
        <v>2424554</v>
      </c>
      <c r="BW110" s="878"/>
      <c r="BX110" s="878"/>
      <c r="BY110" s="878"/>
      <c r="BZ110" s="878"/>
      <c r="CA110" s="878">
        <v>2445642</v>
      </c>
      <c r="CB110" s="878"/>
      <c r="CC110" s="878"/>
      <c r="CD110" s="878"/>
      <c r="CE110" s="878"/>
      <c r="CF110" s="902">
        <v>375.6</v>
      </c>
      <c r="CG110" s="903"/>
      <c r="CH110" s="903"/>
      <c r="CI110" s="903"/>
      <c r="CJ110" s="903"/>
      <c r="CK110" s="962" t="s">
        <v>415</v>
      </c>
      <c r="CL110" s="855"/>
      <c r="CM110" s="896" t="s">
        <v>416</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3" t="s">
        <v>418</v>
      </c>
      <c r="BA111" s="788"/>
      <c r="BB111" s="788"/>
      <c r="BC111" s="788"/>
      <c r="BD111" s="788"/>
      <c r="BE111" s="788"/>
      <c r="BF111" s="788"/>
      <c r="BG111" s="788"/>
      <c r="BH111" s="788"/>
      <c r="BI111" s="788"/>
      <c r="BJ111" s="788"/>
      <c r="BK111" s="788"/>
      <c r="BL111" s="788"/>
      <c r="BM111" s="788"/>
      <c r="BN111" s="788"/>
      <c r="BO111" s="788"/>
      <c r="BP111" s="789"/>
      <c r="BQ111" s="825" t="s">
        <v>122</v>
      </c>
      <c r="BR111" s="826"/>
      <c r="BS111" s="826"/>
      <c r="BT111" s="826"/>
      <c r="BU111" s="826"/>
      <c r="BV111" s="826" t="s">
        <v>122</v>
      </c>
      <c r="BW111" s="826"/>
      <c r="BX111" s="826"/>
      <c r="BY111" s="826"/>
      <c r="BZ111" s="826"/>
      <c r="CA111" s="826" t="s">
        <v>122</v>
      </c>
      <c r="CB111" s="826"/>
      <c r="CC111" s="826"/>
      <c r="CD111" s="826"/>
      <c r="CE111" s="826"/>
      <c r="CF111" s="911" t="s">
        <v>122</v>
      </c>
      <c r="CG111" s="912"/>
      <c r="CH111" s="912"/>
      <c r="CI111" s="912"/>
      <c r="CJ111" s="912"/>
      <c r="CK111" s="963"/>
      <c r="CL111" s="857"/>
      <c r="CM111" s="853"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25" t="s">
        <v>122</v>
      </c>
      <c r="DH111" s="826"/>
      <c r="DI111" s="826"/>
      <c r="DJ111" s="826"/>
      <c r="DK111" s="826"/>
      <c r="DL111" s="826" t="s">
        <v>122</v>
      </c>
      <c r="DM111" s="826"/>
      <c r="DN111" s="826"/>
      <c r="DO111" s="826"/>
      <c r="DP111" s="826"/>
      <c r="DQ111" s="826" t="s">
        <v>122</v>
      </c>
      <c r="DR111" s="826"/>
      <c r="DS111" s="826"/>
      <c r="DT111" s="826"/>
      <c r="DU111" s="826"/>
      <c r="DV111" s="832" t="s">
        <v>122</v>
      </c>
      <c r="DW111" s="832"/>
      <c r="DX111" s="832"/>
      <c r="DY111" s="832"/>
      <c r="DZ111" s="833"/>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3" t="s">
        <v>422</v>
      </c>
      <c r="BA112" s="788"/>
      <c r="BB112" s="788"/>
      <c r="BC112" s="788"/>
      <c r="BD112" s="788"/>
      <c r="BE112" s="788"/>
      <c r="BF112" s="788"/>
      <c r="BG112" s="788"/>
      <c r="BH112" s="788"/>
      <c r="BI112" s="788"/>
      <c r="BJ112" s="788"/>
      <c r="BK112" s="788"/>
      <c r="BL112" s="788"/>
      <c r="BM112" s="788"/>
      <c r="BN112" s="788"/>
      <c r="BO112" s="788"/>
      <c r="BP112" s="789"/>
      <c r="BQ112" s="825">
        <v>201869</v>
      </c>
      <c r="BR112" s="826"/>
      <c r="BS112" s="826"/>
      <c r="BT112" s="826"/>
      <c r="BU112" s="826"/>
      <c r="BV112" s="826">
        <v>167060</v>
      </c>
      <c r="BW112" s="826"/>
      <c r="BX112" s="826"/>
      <c r="BY112" s="826"/>
      <c r="BZ112" s="826"/>
      <c r="CA112" s="826">
        <v>203137</v>
      </c>
      <c r="CB112" s="826"/>
      <c r="CC112" s="826"/>
      <c r="CD112" s="826"/>
      <c r="CE112" s="826"/>
      <c r="CF112" s="911">
        <v>31.2</v>
      </c>
      <c r="CG112" s="912"/>
      <c r="CH112" s="912"/>
      <c r="CI112" s="912"/>
      <c r="CJ112" s="912"/>
      <c r="CK112" s="963"/>
      <c r="CL112" s="857"/>
      <c r="CM112" s="853"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25" t="s">
        <v>122</v>
      </c>
      <c r="DH112" s="826"/>
      <c r="DI112" s="826"/>
      <c r="DJ112" s="826"/>
      <c r="DK112" s="826"/>
      <c r="DL112" s="826" t="s">
        <v>122</v>
      </c>
      <c r="DM112" s="826"/>
      <c r="DN112" s="826"/>
      <c r="DO112" s="826"/>
      <c r="DP112" s="826"/>
      <c r="DQ112" s="826" t="s">
        <v>122</v>
      </c>
      <c r="DR112" s="826"/>
      <c r="DS112" s="826"/>
      <c r="DT112" s="826"/>
      <c r="DU112" s="826"/>
      <c r="DV112" s="832" t="s">
        <v>122</v>
      </c>
      <c r="DW112" s="832"/>
      <c r="DX112" s="832"/>
      <c r="DY112" s="832"/>
      <c r="DZ112" s="833"/>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5269</v>
      </c>
      <c r="AB113" s="955"/>
      <c r="AC113" s="955"/>
      <c r="AD113" s="955"/>
      <c r="AE113" s="956"/>
      <c r="AF113" s="957">
        <v>10142</v>
      </c>
      <c r="AG113" s="955"/>
      <c r="AH113" s="955"/>
      <c r="AI113" s="955"/>
      <c r="AJ113" s="956"/>
      <c r="AK113" s="957">
        <v>19689</v>
      </c>
      <c r="AL113" s="955"/>
      <c r="AM113" s="955"/>
      <c r="AN113" s="955"/>
      <c r="AO113" s="956"/>
      <c r="AP113" s="958">
        <v>3</v>
      </c>
      <c r="AQ113" s="959"/>
      <c r="AR113" s="959"/>
      <c r="AS113" s="959"/>
      <c r="AT113" s="960"/>
      <c r="AU113" s="968"/>
      <c r="AV113" s="969"/>
      <c r="AW113" s="969"/>
      <c r="AX113" s="969"/>
      <c r="AY113" s="969"/>
      <c r="AZ113" s="853" t="s">
        <v>425</v>
      </c>
      <c r="BA113" s="788"/>
      <c r="BB113" s="788"/>
      <c r="BC113" s="788"/>
      <c r="BD113" s="788"/>
      <c r="BE113" s="788"/>
      <c r="BF113" s="788"/>
      <c r="BG113" s="788"/>
      <c r="BH113" s="788"/>
      <c r="BI113" s="788"/>
      <c r="BJ113" s="788"/>
      <c r="BK113" s="788"/>
      <c r="BL113" s="788"/>
      <c r="BM113" s="788"/>
      <c r="BN113" s="788"/>
      <c r="BO113" s="788"/>
      <c r="BP113" s="789"/>
      <c r="BQ113" s="825" t="s">
        <v>122</v>
      </c>
      <c r="BR113" s="826"/>
      <c r="BS113" s="826"/>
      <c r="BT113" s="826"/>
      <c r="BU113" s="826"/>
      <c r="BV113" s="826" t="s">
        <v>122</v>
      </c>
      <c r="BW113" s="826"/>
      <c r="BX113" s="826"/>
      <c r="BY113" s="826"/>
      <c r="BZ113" s="826"/>
      <c r="CA113" s="826" t="s">
        <v>122</v>
      </c>
      <c r="CB113" s="826"/>
      <c r="CC113" s="826"/>
      <c r="CD113" s="826"/>
      <c r="CE113" s="826"/>
      <c r="CF113" s="911" t="s">
        <v>122</v>
      </c>
      <c r="CG113" s="912"/>
      <c r="CH113" s="912"/>
      <c r="CI113" s="912"/>
      <c r="CJ113" s="912"/>
      <c r="CK113" s="963"/>
      <c r="CL113" s="857"/>
      <c r="CM113" s="853"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518</v>
      </c>
      <c r="AB114" s="816"/>
      <c r="AC114" s="816"/>
      <c r="AD114" s="816"/>
      <c r="AE114" s="817"/>
      <c r="AF114" s="818">
        <v>438</v>
      </c>
      <c r="AG114" s="816"/>
      <c r="AH114" s="816"/>
      <c r="AI114" s="816"/>
      <c r="AJ114" s="817"/>
      <c r="AK114" s="818">
        <v>413</v>
      </c>
      <c r="AL114" s="816"/>
      <c r="AM114" s="816"/>
      <c r="AN114" s="816"/>
      <c r="AO114" s="817"/>
      <c r="AP114" s="860">
        <v>0.1</v>
      </c>
      <c r="AQ114" s="861"/>
      <c r="AR114" s="861"/>
      <c r="AS114" s="861"/>
      <c r="AT114" s="862"/>
      <c r="AU114" s="968"/>
      <c r="AV114" s="969"/>
      <c r="AW114" s="969"/>
      <c r="AX114" s="969"/>
      <c r="AY114" s="969"/>
      <c r="AZ114" s="853" t="s">
        <v>428</v>
      </c>
      <c r="BA114" s="788"/>
      <c r="BB114" s="788"/>
      <c r="BC114" s="788"/>
      <c r="BD114" s="788"/>
      <c r="BE114" s="788"/>
      <c r="BF114" s="788"/>
      <c r="BG114" s="788"/>
      <c r="BH114" s="788"/>
      <c r="BI114" s="788"/>
      <c r="BJ114" s="788"/>
      <c r="BK114" s="788"/>
      <c r="BL114" s="788"/>
      <c r="BM114" s="788"/>
      <c r="BN114" s="788"/>
      <c r="BO114" s="788"/>
      <c r="BP114" s="789"/>
      <c r="BQ114" s="825" t="s">
        <v>122</v>
      </c>
      <c r="BR114" s="826"/>
      <c r="BS114" s="826"/>
      <c r="BT114" s="826"/>
      <c r="BU114" s="826"/>
      <c r="BV114" s="826" t="s">
        <v>122</v>
      </c>
      <c r="BW114" s="826"/>
      <c r="BX114" s="826"/>
      <c r="BY114" s="826"/>
      <c r="BZ114" s="826"/>
      <c r="CA114" s="826">
        <v>178324</v>
      </c>
      <c r="CB114" s="826"/>
      <c r="CC114" s="826"/>
      <c r="CD114" s="826"/>
      <c r="CE114" s="826"/>
      <c r="CF114" s="911">
        <v>27.4</v>
      </c>
      <c r="CG114" s="912"/>
      <c r="CH114" s="912"/>
      <c r="CI114" s="912"/>
      <c r="CJ114" s="912"/>
      <c r="CK114" s="963"/>
      <c r="CL114" s="857"/>
      <c r="CM114" s="853"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3" t="s">
        <v>431</v>
      </c>
      <c r="BA115" s="788"/>
      <c r="BB115" s="788"/>
      <c r="BC115" s="788"/>
      <c r="BD115" s="788"/>
      <c r="BE115" s="788"/>
      <c r="BF115" s="788"/>
      <c r="BG115" s="788"/>
      <c r="BH115" s="788"/>
      <c r="BI115" s="788"/>
      <c r="BJ115" s="788"/>
      <c r="BK115" s="788"/>
      <c r="BL115" s="788"/>
      <c r="BM115" s="788"/>
      <c r="BN115" s="788"/>
      <c r="BO115" s="788"/>
      <c r="BP115" s="789"/>
      <c r="BQ115" s="825" t="s">
        <v>122</v>
      </c>
      <c r="BR115" s="826"/>
      <c r="BS115" s="826"/>
      <c r="BT115" s="826"/>
      <c r="BU115" s="826"/>
      <c r="BV115" s="826" t="s">
        <v>122</v>
      </c>
      <c r="BW115" s="826"/>
      <c r="BX115" s="826"/>
      <c r="BY115" s="826"/>
      <c r="BZ115" s="826"/>
      <c r="CA115" s="826" t="s">
        <v>122</v>
      </c>
      <c r="CB115" s="826"/>
      <c r="CC115" s="826"/>
      <c r="CD115" s="826"/>
      <c r="CE115" s="826"/>
      <c r="CF115" s="911" t="s">
        <v>122</v>
      </c>
      <c r="CG115" s="912"/>
      <c r="CH115" s="912"/>
      <c r="CI115" s="912"/>
      <c r="CJ115" s="912"/>
      <c r="CK115" s="963"/>
      <c r="CL115" s="857"/>
      <c r="CM115" s="853"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25" t="s">
        <v>122</v>
      </c>
      <c r="BR116" s="826"/>
      <c r="BS116" s="826"/>
      <c r="BT116" s="826"/>
      <c r="BU116" s="826"/>
      <c r="BV116" s="826" t="s">
        <v>122</v>
      </c>
      <c r="BW116" s="826"/>
      <c r="BX116" s="826"/>
      <c r="BY116" s="826"/>
      <c r="BZ116" s="826"/>
      <c r="CA116" s="826" t="s">
        <v>122</v>
      </c>
      <c r="CB116" s="826"/>
      <c r="CC116" s="826"/>
      <c r="CD116" s="826"/>
      <c r="CE116" s="826"/>
      <c r="CF116" s="911" t="s">
        <v>122</v>
      </c>
      <c r="CG116" s="912"/>
      <c r="CH116" s="912"/>
      <c r="CI116" s="912"/>
      <c r="CJ116" s="912"/>
      <c r="CK116" s="963"/>
      <c r="CL116" s="857"/>
      <c r="CM116" s="853"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124550</v>
      </c>
      <c r="AB117" s="939"/>
      <c r="AC117" s="939"/>
      <c r="AD117" s="939"/>
      <c r="AE117" s="940"/>
      <c r="AF117" s="941">
        <v>152608</v>
      </c>
      <c r="AG117" s="939"/>
      <c r="AH117" s="939"/>
      <c r="AI117" s="939"/>
      <c r="AJ117" s="940"/>
      <c r="AK117" s="941">
        <v>190062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25" t="s">
        <v>122</v>
      </c>
      <c r="BR117" s="826"/>
      <c r="BS117" s="826"/>
      <c r="BT117" s="826"/>
      <c r="BU117" s="826"/>
      <c r="BV117" s="826" t="s">
        <v>122</v>
      </c>
      <c r="BW117" s="826"/>
      <c r="BX117" s="826"/>
      <c r="BY117" s="826"/>
      <c r="BZ117" s="826"/>
      <c r="CA117" s="826" t="s">
        <v>122</v>
      </c>
      <c r="CB117" s="826"/>
      <c r="CC117" s="826"/>
      <c r="CD117" s="826"/>
      <c r="CE117" s="826"/>
      <c r="CF117" s="911" t="s">
        <v>122</v>
      </c>
      <c r="CG117" s="912"/>
      <c r="CH117" s="912"/>
      <c r="CI117" s="912"/>
      <c r="CJ117" s="912"/>
      <c r="CK117" s="963"/>
      <c r="CL117" s="857"/>
      <c r="CM117" s="853"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3"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2101916</v>
      </c>
      <c r="BR119" s="881"/>
      <c r="BS119" s="881"/>
      <c r="BT119" s="881"/>
      <c r="BU119" s="881"/>
      <c r="BV119" s="881">
        <v>2591614</v>
      </c>
      <c r="BW119" s="881"/>
      <c r="BX119" s="881"/>
      <c r="BY119" s="881"/>
      <c r="BZ119" s="881"/>
      <c r="CA119" s="881">
        <v>2827103</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3"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6"/>
      <c r="BB120" s="846"/>
      <c r="BC120" s="846"/>
      <c r="BD120" s="846"/>
      <c r="BE120" s="846"/>
      <c r="BF120" s="846"/>
      <c r="BG120" s="846"/>
      <c r="BH120" s="846"/>
      <c r="BI120" s="846"/>
      <c r="BJ120" s="846"/>
      <c r="BK120" s="846"/>
      <c r="BL120" s="846"/>
      <c r="BM120" s="846"/>
      <c r="BN120" s="846"/>
      <c r="BO120" s="846"/>
      <c r="BP120" s="847"/>
      <c r="BQ120" s="897">
        <v>728853</v>
      </c>
      <c r="BR120" s="878"/>
      <c r="BS120" s="878"/>
      <c r="BT120" s="878"/>
      <c r="BU120" s="878"/>
      <c r="BV120" s="878">
        <v>708337</v>
      </c>
      <c r="BW120" s="878"/>
      <c r="BX120" s="878"/>
      <c r="BY120" s="878"/>
      <c r="BZ120" s="878"/>
      <c r="CA120" s="878">
        <v>745988</v>
      </c>
      <c r="CB120" s="878"/>
      <c r="CC120" s="878"/>
      <c r="CD120" s="878"/>
      <c r="CE120" s="878"/>
      <c r="CF120" s="902">
        <v>114.6</v>
      </c>
      <c r="CG120" s="903"/>
      <c r="CH120" s="903"/>
      <c r="CI120" s="903"/>
      <c r="CJ120" s="903"/>
      <c r="CK120" s="904" t="s">
        <v>445</v>
      </c>
      <c r="CL120" s="888"/>
      <c r="CM120" s="888"/>
      <c r="CN120" s="888"/>
      <c r="CO120" s="889"/>
      <c r="CP120" s="908" t="s">
        <v>390</v>
      </c>
      <c r="CQ120" s="909"/>
      <c r="CR120" s="909"/>
      <c r="CS120" s="909"/>
      <c r="CT120" s="909"/>
      <c r="CU120" s="909"/>
      <c r="CV120" s="909"/>
      <c r="CW120" s="909"/>
      <c r="CX120" s="909"/>
      <c r="CY120" s="909"/>
      <c r="CZ120" s="909"/>
      <c r="DA120" s="909"/>
      <c r="DB120" s="909"/>
      <c r="DC120" s="909"/>
      <c r="DD120" s="909"/>
      <c r="DE120" s="909"/>
      <c r="DF120" s="910"/>
      <c r="DG120" s="897">
        <v>176863</v>
      </c>
      <c r="DH120" s="878"/>
      <c r="DI120" s="878"/>
      <c r="DJ120" s="878"/>
      <c r="DK120" s="878"/>
      <c r="DL120" s="878">
        <v>132665</v>
      </c>
      <c r="DM120" s="878"/>
      <c r="DN120" s="878"/>
      <c r="DO120" s="878"/>
      <c r="DP120" s="878"/>
      <c r="DQ120" s="878">
        <v>154766</v>
      </c>
      <c r="DR120" s="878"/>
      <c r="DS120" s="878"/>
      <c r="DT120" s="878"/>
      <c r="DU120" s="878"/>
      <c r="DV120" s="879">
        <v>23.8</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3" t="s">
        <v>447</v>
      </c>
      <c r="BA121" s="788"/>
      <c r="BB121" s="788"/>
      <c r="BC121" s="788"/>
      <c r="BD121" s="788"/>
      <c r="BE121" s="788"/>
      <c r="BF121" s="788"/>
      <c r="BG121" s="788"/>
      <c r="BH121" s="788"/>
      <c r="BI121" s="788"/>
      <c r="BJ121" s="788"/>
      <c r="BK121" s="788"/>
      <c r="BL121" s="788"/>
      <c r="BM121" s="788"/>
      <c r="BN121" s="788"/>
      <c r="BO121" s="788"/>
      <c r="BP121" s="789"/>
      <c r="BQ121" s="825" t="s">
        <v>122</v>
      </c>
      <c r="BR121" s="826"/>
      <c r="BS121" s="826"/>
      <c r="BT121" s="826"/>
      <c r="BU121" s="826"/>
      <c r="BV121" s="826" t="s">
        <v>122</v>
      </c>
      <c r="BW121" s="826"/>
      <c r="BX121" s="826"/>
      <c r="BY121" s="826"/>
      <c r="BZ121" s="826"/>
      <c r="CA121" s="826" t="s">
        <v>122</v>
      </c>
      <c r="CB121" s="826"/>
      <c r="CC121" s="826"/>
      <c r="CD121" s="826"/>
      <c r="CE121" s="826"/>
      <c r="CF121" s="911" t="s">
        <v>122</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25">
        <v>25006</v>
      </c>
      <c r="DH121" s="826"/>
      <c r="DI121" s="826"/>
      <c r="DJ121" s="826"/>
      <c r="DK121" s="826"/>
      <c r="DL121" s="826">
        <v>34395</v>
      </c>
      <c r="DM121" s="826"/>
      <c r="DN121" s="826"/>
      <c r="DO121" s="826"/>
      <c r="DP121" s="826"/>
      <c r="DQ121" s="826">
        <v>48371</v>
      </c>
      <c r="DR121" s="826"/>
      <c r="DS121" s="826"/>
      <c r="DT121" s="826"/>
      <c r="DU121" s="826"/>
      <c r="DV121" s="832">
        <v>7.4</v>
      </c>
      <c r="DW121" s="832"/>
      <c r="DX121" s="832"/>
      <c r="DY121" s="832"/>
      <c r="DZ121" s="833"/>
    </row>
    <row r="122" spans="1:130" s="230" customFormat="1" ht="26.25" customHeight="1" x14ac:dyDescent="0.15">
      <c r="A122" s="856"/>
      <c r="B122" s="857"/>
      <c r="C122" s="853"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1078047</v>
      </c>
      <c r="BR122" s="881"/>
      <c r="BS122" s="881"/>
      <c r="BT122" s="881"/>
      <c r="BU122" s="881"/>
      <c r="BV122" s="881">
        <v>1096074</v>
      </c>
      <c r="BW122" s="881"/>
      <c r="BX122" s="881"/>
      <c r="BY122" s="881"/>
      <c r="BZ122" s="881"/>
      <c r="CA122" s="881">
        <v>1135957</v>
      </c>
      <c r="CB122" s="881"/>
      <c r="CC122" s="881"/>
      <c r="CD122" s="881"/>
      <c r="CE122" s="881"/>
      <c r="CF122" s="882">
        <v>174.5</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25" t="s">
        <v>122</v>
      </c>
      <c r="DH122" s="826"/>
      <c r="DI122" s="826"/>
      <c r="DJ122" s="826"/>
      <c r="DK122" s="826"/>
      <c r="DL122" s="826" t="s">
        <v>122</v>
      </c>
      <c r="DM122" s="826"/>
      <c r="DN122" s="826"/>
      <c r="DO122" s="826"/>
      <c r="DP122" s="826"/>
      <c r="DQ122" s="826" t="s">
        <v>122</v>
      </c>
      <c r="DR122" s="826"/>
      <c r="DS122" s="826"/>
      <c r="DT122" s="826"/>
      <c r="DU122" s="826"/>
      <c r="DV122" s="832" t="s">
        <v>122</v>
      </c>
      <c r="DW122" s="832"/>
      <c r="DX122" s="832"/>
      <c r="DY122" s="832"/>
      <c r="DZ122" s="833"/>
    </row>
    <row r="123" spans="1:130" s="230" customFormat="1" ht="26.25" customHeight="1" x14ac:dyDescent="0.15">
      <c r="A123" s="856"/>
      <c r="B123" s="857"/>
      <c r="C123" s="853"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1806900</v>
      </c>
      <c r="BR123" s="869"/>
      <c r="BS123" s="869"/>
      <c r="BT123" s="869"/>
      <c r="BU123" s="869"/>
      <c r="BV123" s="869">
        <v>1804411</v>
      </c>
      <c r="BW123" s="869"/>
      <c r="BX123" s="869"/>
      <c r="BY123" s="869"/>
      <c r="BZ123" s="869"/>
      <c r="CA123" s="869">
        <v>1881945</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3"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44.6</v>
      </c>
      <c r="BR124" s="867"/>
      <c r="BS124" s="867"/>
      <c r="BT124" s="867"/>
      <c r="BU124" s="867"/>
      <c r="BV124" s="867">
        <v>124.2</v>
      </c>
      <c r="BW124" s="867"/>
      <c r="BX124" s="867"/>
      <c r="BY124" s="867"/>
      <c r="BZ124" s="867"/>
      <c r="CA124" s="867">
        <v>145.1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3"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6"/>
      <c r="CR125" s="846"/>
      <c r="CS125" s="846"/>
      <c r="CT125" s="846"/>
      <c r="CU125" s="846"/>
      <c r="CV125" s="846"/>
      <c r="CW125" s="846"/>
      <c r="CX125" s="846"/>
      <c r="CY125" s="846"/>
      <c r="CZ125" s="846"/>
      <c r="DA125" s="846"/>
      <c r="DB125" s="846"/>
      <c r="DC125" s="846"/>
      <c r="DD125" s="846"/>
      <c r="DE125" s="846"/>
      <c r="DF125" s="847"/>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3"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3" t="s">
        <v>454</v>
      </c>
      <c r="CQ126" s="788"/>
      <c r="CR126" s="788"/>
      <c r="CS126" s="788"/>
      <c r="CT126" s="788"/>
      <c r="CU126" s="788"/>
      <c r="CV126" s="788"/>
      <c r="CW126" s="788"/>
      <c r="CX126" s="788"/>
      <c r="CY126" s="788"/>
      <c r="CZ126" s="788"/>
      <c r="DA126" s="788"/>
      <c r="DB126" s="788"/>
      <c r="DC126" s="788"/>
      <c r="DD126" s="788"/>
      <c r="DE126" s="788"/>
      <c r="DF126" s="789"/>
      <c r="DG126" s="825" t="s">
        <v>122</v>
      </c>
      <c r="DH126" s="826"/>
      <c r="DI126" s="826"/>
      <c r="DJ126" s="826"/>
      <c r="DK126" s="826"/>
      <c r="DL126" s="826" t="s">
        <v>122</v>
      </c>
      <c r="DM126" s="826"/>
      <c r="DN126" s="826"/>
      <c r="DO126" s="826"/>
      <c r="DP126" s="826"/>
      <c r="DQ126" s="826" t="s">
        <v>122</v>
      </c>
      <c r="DR126" s="826"/>
      <c r="DS126" s="826"/>
      <c r="DT126" s="826"/>
      <c r="DU126" s="826"/>
      <c r="DV126" s="832" t="s">
        <v>122</v>
      </c>
      <c r="DW126" s="832"/>
      <c r="DX126" s="832"/>
      <c r="DY126" s="832"/>
      <c r="DZ126" s="833"/>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50"/>
      <c r="AZ127" s="850"/>
      <c r="BA127" s="850"/>
      <c r="BB127" s="850"/>
      <c r="BC127" s="850"/>
      <c r="BD127" s="850"/>
      <c r="BE127" s="851"/>
      <c r="BF127" s="849" t="s">
        <v>457</v>
      </c>
      <c r="BG127" s="850"/>
      <c r="BH127" s="850"/>
      <c r="BI127" s="850"/>
      <c r="BJ127" s="850"/>
      <c r="BK127" s="850"/>
      <c r="BL127" s="851"/>
      <c r="BM127" s="849" t="s">
        <v>458</v>
      </c>
      <c r="BN127" s="850"/>
      <c r="BO127" s="850"/>
      <c r="BP127" s="850"/>
      <c r="BQ127" s="850"/>
      <c r="BR127" s="850"/>
      <c r="BS127" s="851"/>
      <c r="BT127" s="849" t="s">
        <v>459</v>
      </c>
      <c r="BU127" s="850"/>
      <c r="BV127" s="850"/>
      <c r="BW127" s="850"/>
      <c r="BX127" s="850"/>
      <c r="BY127" s="850"/>
      <c r="BZ127" s="852"/>
      <c r="CA127" s="232"/>
      <c r="CB127" s="232"/>
      <c r="CC127" s="232"/>
      <c r="CD127" s="255"/>
      <c r="CE127" s="255"/>
      <c r="CF127" s="255"/>
      <c r="CG127" s="232"/>
      <c r="CH127" s="232"/>
      <c r="CI127" s="232"/>
      <c r="CJ127" s="254"/>
      <c r="CK127" s="890"/>
      <c r="CL127" s="891"/>
      <c r="CM127" s="891"/>
      <c r="CN127" s="891"/>
      <c r="CO127" s="892"/>
      <c r="CP127" s="853" t="s">
        <v>460</v>
      </c>
      <c r="CQ127" s="788"/>
      <c r="CR127" s="788"/>
      <c r="CS127" s="788"/>
      <c r="CT127" s="788"/>
      <c r="CU127" s="788"/>
      <c r="CV127" s="788"/>
      <c r="CW127" s="788"/>
      <c r="CX127" s="788"/>
      <c r="CY127" s="788"/>
      <c r="CZ127" s="788"/>
      <c r="DA127" s="788"/>
      <c r="DB127" s="788"/>
      <c r="DC127" s="788"/>
      <c r="DD127" s="788"/>
      <c r="DE127" s="788"/>
      <c r="DF127" s="789"/>
      <c r="DG127" s="825" t="s">
        <v>122</v>
      </c>
      <c r="DH127" s="826"/>
      <c r="DI127" s="826"/>
      <c r="DJ127" s="826"/>
      <c r="DK127" s="826"/>
      <c r="DL127" s="826" t="s">
        <v>122</v>
      </c>
      <c r="DM127" s="826"/>
      <c r="DN127" s="826"/>
      <c r="DO127" s="826"/>
      <c r="DP127" s="826"/>
      <c r="DQ127" s="826" t="s">
        <v>122</v>
      </c>
      <c r="DR127" s="826"/>
      <c r="DS127" s="826"/>
      <c r="DT127" s="826"/>
      <c r="DU127" s="826"/>
      <c r="DV127" s="832" t="s">
        <v>122</v>
      </c>
      <c r="DW127" s="832"/>
      <c r="DX127" s="832"/>
      <c r="DY127" s="832"/>
      <c r="DZ127" s="833"/>
    </row>
    <row r="128" spans="1:130" s="230" customFormat="1" ht="26.25" customHeight="1" thickBot="1" x14ac:dyDescent="0.2">
      <c r="A128" s="834" t="s">
        <v>461</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462</v>
      </c>
      <c r="X128" s="836"/>
      <c r="Y128" s="836"/>
      <c r="Z128" s="837"/>
      <c r="AA128" s="838" t="s">
        <v>122</v>
      </c>
      <c r="AB128" s="839"/>
      <c r="AC128" s="839"/>
      <c r="AD128" s="839"/>
      <c r="AE128" s="840"/>
      <c r="AF128" s="841" t="s">
        <v>122</v>
      </c>
      <c r="AG128" s="839"/>
      <c r="AH128" s="839"/>
      <c r="AI128" s="839"/>
      <c r="AJ128" s="840"/>
      <c r="AK128" s="841" t="s">
        <v>122</v>
      </c>
      <c r="AL128" s="839"/>
      <c r="AM128" s="839"/>
      <c r="AN128" s="839"/>
      <c r="AO128" s="840"/>
      <c r="AP128" s="842"/>
      <c r="AQ128" s="843"/>
      <c r="AR128" s="843"/>
      <c r="AS128" s="843"/>
      <c r="AT128" s="844"/>
      <c r="AU128" s="232"/>
      <c r="AV128" s="232"/>
      <c r="AW128" s="232"/>
      <c r="AX128" s="845" t="s">
        <v>463</v>
      </c>
      <c r="AY128" s="846"/>
      <c r="AZ128" s="846"/>
      <c r="BA128" s="846"/>
      <c r="BB128" s="846"/>
      <c r="BC128" s="846"/>
      <c r="BD128" s="846"/>
      <c r="BE128" s="847"/>
      <c r="BF128" s="822" t="s">
        <v>122</v>
      </c>
      <c r="BG128" s="823"/>
      <c r="BH128" s="823"/>
      <c r="BI128" s="823"/>
      <c r="BJ128" s="823"/>
      <c r="BK128" s="823"/>
      <c r="BL128" s="848"/>
      <c r="BM128" s="822">
        <v>15</v>
      </c>
      <c r="BN128" s="823"/>
      <c r="BO128" s="823"/>
      <c r="BP128" s="823"/>
      <c r="BQ128" s="823"/>
      <c r="BR128" s="823"/>
      <c r="BS128" s="848"/>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7" t="s">
        <v>464</v>
      </c>
      <c r="CQ128" s="766"/>
      <c r="CR128" s="766"/>
      <c r="CS128" s="766"/>
      <c r="CT128" s="766"/>
      <c r="CU128" s="766"/>
      <c r="CV128" s="766"/>
      <c r="CW128" s="766"/>
      <c r="CX128" s="766"/>
      <c r="CY128" s="766"/>
      <c r="CZ128" s="766"/>
      <c r="DA128" s="766"/>
      <c r="DB128" s="766"/>
      <c r="DC128" s="766"/>
      <c r="DD128" s="766"/>
      <c r="DE128" s="766"/>
      <c r="DF128" s="767"/>
      <c r="DG128" s="828" t="s">
        <v>122</v>
      </c>
      <c r="DH128" s="829"/>
      <c r="DI128" s="829"/>
      <c r="DJ128" s="829"/>
      <c r="DK128" s="829"/>
      <c r="DL128" s="829" t="s">
        <v>122</v>
      </c>
      <c r="DM128" s="829"/>
      <c r="DN128" s="829"/>
      <c r="DO128" s="829"/>
      <c r="DP128" s="829"/>
      <c r="DQ128" s="829" t="s">
        <v>122</v>
      </c>
      <c r="DR128" s="829"/>
      <c r="DS128" s="829"/>
      <c r="DT128" s="829"/>
      <c r="DU128" s="829"/>
      <c r="DV128" s="830" t="s">
        <v>122</v>
      </c>
      <c r="DW128" s="830"/>
      <c r="DX128" s="830"/>
      <c r="DY128" s="830"/>
      <c r="DZ128" s="831"/>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746120</v>
      </c>
      <c r="AB129" s="816"/>
      <c r="AC129" s="816"/>
      <c r="AD129" s="816"/>
      <c r="AE129" s="817"/>
      <c r="AF129" s="818">
        <v>729198</v>
      </c>
      <c r="AG129" s="816"/>
      <c r="AH129" s="816"/>
      <c r="AI129" s="816"/>
      <c r="AJ129" s="817"/>
      <c r="AK129" s="818">
        <v>755666</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85004</v>
      </c>
      <c r="AB130" s="816"/>
      <c r="AC130" s="816"/>
      <c r="AD130" s="816"/>
      <c r="AE130" s="817"/>
      <c r="AF130" s="818">
        <v>95580</v>
      </c>
      <c r="AG130" s="816"/>
      <c r="AH130" s="816"/>
      <c r="AI130" s="816"/>
      <c r="AJ130" s="817"/>
      <c r="AK130" s="818">
        <v>104533</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9.3000000000000007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661116</v>
      </c>
      <c r="AB131" s="800"/>
      <c r="AC131" s="800"/>
      <c r="AD131" s="800"/>
      <c r="AE131" s="801"/>
      <c r="AF131" s="802">
        <v>633618</v>
      </c>
      <c r="AG131" s="800"/>
      <c r="AH131" s="800"/>
      <c r="AI131" s="800"/>
      <c r="AJ131" s="801"/>
      <c r="AK131" s="802">
        <v>651133</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145.1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5.9817036650000004</v>
      </c>
      <c r="AB132" s="781"/>
      <c r="AC132" s="781"/>
      <c r="AD132" s="781"/>
      <c r="AE132" s="782"/>
      <c r="AF132" s="783">
        <v>9.0003756209999999</v>
      </c>
      <c r="AG132" s="781"/>
      <c r="AH132" s="781"/>
      <c r="AI132" s="781"/>
      <c r="AJ132" s="782"/>
      <c r="AK132" s="783">
        <v>13.135384050000001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7.6</v>
      </c>
      <c r="AB133" s="760"/>
      <c r="AC133" s="760"/>
      <c r="AD133" s="760"/>
      <c r="AE133" s="761"/>
      <c r="AF133" s="759">
        <v>7.9</v>
      </c>
      <c r="AG133" s="760"/>
      <c r="AH133" s="760"/>
      <c r="AI133" s="760"/>
      <c r="AJ133" s="761"/>
      <c r="AK133" s="759">
        <v>9.3000000000000007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UtFCg71xFxifk2E97Hc1LfLdxoNSVwXGvTNCo7dGp6iw15o3XW58/HAtiTiy99BrzzCDLaQ4cR1GunPDqlepw==" saltValue="nJ1cPMzOQwQdoAAkPGnO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Normal="85" zoomScaleSheetLayoutView="100" workbookViewId="0">
      <selection activeCell="BN28" sqref="BN28:BU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8owBxLdZkcprMLCIla6oIsvHm5AACOPrm2jbnEFonga1/lG1hNKbMsWUTctz8rLPmjm2hDmqwn5J13NunhUpA==" saltValue="lybQb/nsawjZ9B3YVU0NyQ=="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election activeCell="BN28" sqref="BN28:BU2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sKn8ZN3dxL9gsoRJcnh4geloUCVwrgOfot1ysrK19+BUrlS1BL5PtUWMzTWcWs7M+rXjLd2s1BGOxKKBpvMQ==" saltValue="B/faANOJNUTTw8iuLvpJG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election activeCell="BN28" sqref="BN28:BU2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421988</v>
      </c>
      <c r="AP9" s="281">
        <v>635524</v>
      </c>
      <c r="AQ9" s="282">
        <v>273733</v>
      </c>
      <c r="AR9" s="283">
        <v>132.19999999999999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1907</v>
      </c>
      <c r="AP10" s="284">
        <v>2872</v>
      </c>
      <c r="AQ10" s="285">
        <v>30345</v>
      </c>
      <c r="AR10" s="286">
        <v>-90.5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4149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8073</v>
      </c>
      <c r="AP13" s="284">
        <v>12158</v>
      </c>
      <c r="AQ13" s="285">
        <v>9494</v>
      </c>
      <c r="AR13" s="286">
        <v>28.1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t="s">
        <v>486</v>
      </c>
      <c r="AP14" s="284" t="s">
        <v>486</v>
      </c>
      <c r="AQ14" s="285">
        <v>5033</v>
      </c>
      <c r="AR14" s="286" t="s">
        <v>486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-29604</v>
      </c>
      <c r="AP15" s="284">
        <v>-44584</v>
      </c>
      <c r="AQ15" s="285">
        <v>-17000</v>
      </c>
      <c r="AR15" s="286">
        <v>162.30000000000001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402364</v>
      </c>
      <c r="AP16" s="284">
        <v>605970</v>
      </c>
      <c r="AQ16" s="285">
        <v>305754</v>
      </c>
      <c r="AR16" s="286">
        <v>98.2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43.67</v>
      </c>
      <c r="AP21" s="298">
        <v>26.54</v>
      </c>
      <c r="AQ21" s="299">
        <v>17.13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90.2</v>
      </c>
      <c r="AP22" s="303">
        <v>93.9</v>
      </c>
      <c r="AQ22" s="304">
        <v>-3.7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169960</v>
      </c>
      <c r="AP32" s="312">
        <v>255964</v>
      </c>
      <c r="AQ32" s="313">
        <v>170830</v>
      </c>
      <c r="AR32" s="314">
        <v>49.8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19689</v>
      </c>
      <c r="AP35" s="312">
        <v>29652</v>
      </c>
      <c r="AQ35" s="313">
        <v>32606</v>
      </c>
      <c r="AR35" s="314">
        <v>-9.1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413</v>
      </c>
      <c r="AP36" s="312">
        <v>622</v>
      </c>
      <c r="AQ36" s="313">
        <v>4875</v>
      </c>
      <c r="AR36" s="314">
        <v>-87.2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993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50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-6626</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-104533</v>
      </c>
      <c r="AP40" s="312">
        <v>-157429</v>
      </c>
      <c r="AQ40" s="313">
        <v>-145454</v>
      </c>
      <c r="AR40" s="314">
        <v>8.1999999999999993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85529</v>
      </c>
      <c r="AP41" s="312">
        <v>128809</v>
      </c>
      <c r="AQ41" s="313">
        <v>57274</v>
      </c>
      <c r="AR41" s="314">
        <v>124.9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355081</v>
      </c>
      <c r="AN51" s="334">
        <v>510174</v>
      </c>
      <c r="AO51" s="335">
        <v>40.6</v>
      </c>
      <c r="AP51" s="336">
        <v>316937</v>
      </c>
      <c r="AQ51" s="337">
        <v>9.4</v>
      </c>
      <c r="AR51" s="338">
        <v>31.2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4332</v>
      </c>
      <c r="AN52" s="342">
        <v>6224</v>
      </c>
      <c r="AO52" s="343">
        <v>-26.2</v>
      </c>
      <c r="AP52" s="344">
        <v>199150</v>
      </c>
      <c r="AQ52" s="345">
        <v>27.5</v>
      </c>
      <c r="AR52" s="346">
        <v>-53.7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254153</v>
      </c>
      <c r="AN53" s="334">
        <v>368872</v>
      </c>
      <c r="AO53" s="335">
        <v>-27.7</v>
      </c>
      <c r="AP53" s="336">
        <v>332350</v>
      </c>
      <c r="AQ53" s="337">
        <v>4.9000000000000004</v>
      </c>
      <c r="AR53" s="338">
        <v>-32.6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20345</v>
      </c>
      <c r="AN54" s="342">
        <v>29528</v>
      </c>
      <c r="AO54" s="343">
        <v>374.4</v>
      </c>
      <c r="AP54" s="344">
        <v>200453</v>
      </c>
      <c r="AQ54" s="345">
        <v>0.7</v>
      </c>
      <c r="AR54" s="346">
        <v>373.7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604119</v>
      </c>
      <c r="AN55" s="334">
        <v>887106</v>
      </c>
      <c r="AO55" s="335">
        <v>140.5</v>
      </c>
      <c r="AP55" s="336">
        <v>362690</v>
      </c>
      <c r="AQ55" s="337">
        <v>9.1</v>
      </c>
      <c r="AR55" s="338">
        <v>131.4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387052</v>
      </c>
      <c r="AN56" s="342">
        <v>568358</v>
      </c>
      <c r="AO56" s="343">
        <v>1824.8</v>
      </c>
      <c r="AP56" s="344">
        <v>172580</v>
      </c>
      <c r="AQ56" s="345">
        <v>-13.9</v>
      </c>
      <c r="AR56" s="346">
        <v>1838.7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616285</v>
      </c>
      <c r="AN57" s="334">
        <v>925353</v>
      </c>
      <c r="AO57" s="335">
        <v>4.3</v>
      </c>
      <c r="AP57" s="336">
        <v>296093</v>
      </c>
      <c r="AQ57" s="337">
        <v>-18.399999999999999</v>
      </c>
      <c r="AR57" s="338">
        <v>22.7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616285</v>
      </c>
      <c r="AN58" s="342">
        <v>925353</v>
      </c>
      <c r="AO58" s="343">
        <v>62.8</v>
      </c>
      <c r="AP58" s="344">
        <v>140545</v>
      </c>
      <c r="AQ58" s="345">
        <v>-18.600000000000001</v>
      </c>
      <c r="AR58" s="346">
        <v>81.400000000000006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509447</v>
      </c>
      <c r="AN59" s="334">
        <v>767239</v>
      </c>
      <c r="AO59" s="335">
        <v>-17.100000000000001</v>
      </c>
      <c r="AP59" s="336">
        <v>308655</v>
      </c>
      <c r="AQ59" s="337">
        <v>4.2</v>
      </c>
      <c r="AR59" s="338">
        <v>-21.3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21669</v>
      </c>
      <c r="AN60" s="342">
        <v>32634</v>
      </c>
      <c r="AO60" s="343">
        <v>-96.5</v>
      </c>
      <c r="AP60" s="344">
        <v>169887</v>
      </c>
      <c r="AQ60" s="345">
        <v>20.9</v>
      </c>
      <c r="AR60" s="346">
        <v>-117.4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467817</v>
      </c>
      <c r="AN61" s="349">
        <v>691749</v>
      </c>
      <c r="AO61" s="350">
        <v>28.1</v>
      </c>
      <c r="AP61" s="351">
        <v>323345</v>
      </c>
      <c r="AQ61" s="352">
        <v>1.8</v>
      </c>
      <c r="AR61" s="338">
        <v>26.3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209937</v>
      </c>
      <c r="AN62" s="342">
        <v>312419</v>
      </c>
      <c r="AO62" s="343">
        <v>427.9</v>
      </c>
      <c r="AP62" s="344">
        <v>176523</v>
      </c>
      <c r="AQ62" s="345">
        <v>3.3</v>
      </c>
      <c r="AR62" s="346">
        <v>424.6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cpa8ek2JpkblmznoUWbT67/5H6/PhJ4KWfhUXRM1kj2TC765ryW5rxO6AlMPCV/sMk6andvDFpDxtCiAUUD7w==" saltValue="CMtD8ib3I/2uGCXpjLeV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Normal="100" zoomScaleSheetLayoutView="55" workbookViewId="0">
      <selection activeCell="BN28" sqref="BN28:BU2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NkBdw4eIwm38L1yu2x+HH1RPIaKhyalbfNRZ+9bS7REQ1IofXP2G0HilIDd3xsO8dXLC5VWsK5bvQ+6W3osYBg==" saltValue="8GmLX2wbh2ZAq9wqWsqlD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1" zoomScaleNormal="100" zoomScaleSheetLayoutView="55" workbookViewId="0">
      <selection activeCell="BN28" sqref="BN28:BU2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kaMHXe99nVxXdompYdzDcUM52q3aCwE13Ylc2B5VD7sQ1vQqTAF4bD5bwKtzTpAQB9ds/lGtQ+VSepqizXxEIw==" saltValue="bj3ZbNLh6QAosNbmojiuE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BN28" sqref="BN28:BU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49.07</v>
      </c>
      <c r="G47" s="12">
        <v>24.56</v>
      </c>
      <c r="H47" s="12">
        <v>58.69</v>
      </c>
      <c r="I47" s="12">
        <v>67.260000000000005</v>
      </c>
      <c r="J47" s="13">
        <v>78.62</v>
      </c>
    </row>
    <row r="48" spans="2:10" ht="57.75" customHeight="1" x14ac:dyDescent="0.15">
      <c r="B48" s="14"/>
      <c r="C48" s="1177" t="s">
        <v>4</v>
      </c>
      <c r="D48" s="1177"/>
      <c r="E48" s="1178"/>
      <c r="F48" s="15">
        <v>18.34</v>
      </c>
      <c r="G48" s="16">
        <v>8.1300000000000008</v>
      </c>
      <c r="H48" s="16">
        <v>24.8</v>
      </c>
      <c r="I48" s="16">
        <v>39.78</v>
      </c>
      <c r="J48" s="17">
        <v>18.8</v>
      </c>
    </row>
    <row r="49" spans="2:10" ht="57.75" customHeight="1" thickBot="1" x14ac:dyDescent="0.2">
      <c r="B49" s="18"/>
      <c r="C49" s="1179" t="s">
        <v>5</v>
      </c>
      <c r="D49" s="1179"/>
      <c r="E49" s="1180"/>
      <c r="F49" s="19" t="s">
        <v>530</v>
      </c>
      <c r="G49" s="20">
        <v>6.59</v>
      </c>
      <c r="H49" s="20">
        <v>22.11</v>
      </c>
      <c r="I49" s="20">
        <v>21.61</v>
      </c>
      <c r="J49" s="21" t="s">
        <v>531</v>
      </c>
    </row>
    <row r="50" spans="2:10" x14ac:dyDescent="0.15"/>
  </sheetData>
  <sheetProtection algorithmName="SHA-512" hashValue="s8savqP+iYhHOT8Ttv0wvsp2qRHcrTjEhJU0M6LgJpdv6Rahqzi0HIe47nkl7Zr+bfAvCFomjmlp2mmqEDZ2+A==" saltValue="ifLwq25qbc1Lt0//gd8h5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2025-09-16T04:41:44Z</cp:lastPrinted>
  <dcterms:created xsi:type="dcterms:W3CDTF">2025-02-19T05:50:38Z</dcterms:created>
  <dcterms:modified xsi:type="dcterms:W3CDTF">2025-09-16T04:44:29Z</dcterms:modified>
  <cp:category/>
</cp:coreProperties>
</file>